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0760" windowHeight="8400" tabRatio="932" activeTab="1"/>
  </bookViews>
  <sheets>
    <sheet name="申报规定" sheetId="13" r:id="rId1"/>
    <sheet name="分县区“四上”单位1-8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M10" i="3" l="1"/>
  <c r="G8" i="3" l="1"/>
  <c r="G9" i="3"/>
  <c r="G10" i="3"/>
  <c r="G11" i="3"/>
  <c r="G12" i="3"/>
  <c r="G13" i="3"/>
  <c r="G14" i="3"/>
  <c r="G15" i="3"/>
  <c r="G16" i="3"/>
  <c r="G17" i="3"/>
  <c r="G18" i="3"/>
  <c r="G19" i="3"/>
  <c r="G20" i="3"/>
  <c r="G21" i="3"/>
  <c r="G22" i="3"/>
  <c r="G23" i="3"/>
  <c r="G24" i="3"/>
  <c r="G25" i="3"/>
  <c r="G27" i="3"/>
  <c r="D8" i="3"/>
  <c r="D9" i="3"/>
  <c r="D10" i="3"/>
  <c r="D11" i="3"/>
  <c r="D12" i="3"/>
  <c r="D13" i="3"/>
  <c r="D14" i="3"/>
  <c r="D15" i="3"/>
  <c r="D16" i="3"/>
  <c r="D17" i="3"/>
  <c r="D18" i="3"/>
  <c r="D19" i="3"/>
  <c r="D20" i="3"/>
  <c r="D21" i="3"/>
  <c r="D22" i="3"/>
  <c r="D23" i="3"/>
  <c r="D24" i="3"/>
  <c r="D25" i="3"/>
  <c r="D26" i="3"/>
  <c r="D27" i="3"/>
  <c r="D7" i="4" l="1"/>
  <c r="C8" i="4" l="1"/>
  <c r="C9" i="4"/>
  <c r="C12" i="4"/>
  <c r="C14" i="4"/>
  <c r="C15" i="4"/>
  <c r="U6" i="16" l="1"/>
  <c r="U7" i="16"/>
  <c r="U8" i="16"/>
  <c r="U9" i="16"/>
  <c r="U10" i="16"/>
  <c r="U11" i="16"/>
  <c r="U12" i="16"/>
  <c r="U13" i="16"/>
  <c r="U14" i="16"/>
  <c r="U15" i="16"/>
  <c r="U16" i="16"/>
  <c r="U17" i="16"/>
  <c r="U18" i="16"/>
  <c r="U19" i="16"/>
  <c r="U20" i="16"/>
  <c r="U21" i="16"/>
  <c r="U22" i="16"/>
  <c r="U23" i="16"/>
  <c r="U24" i="16"/>
  <c r="U25" i="16"/>
  <c r="U26" i="16"/>
  <c r="U5" i="16"/>
  <c r="C19" i="19" l="1"/>
  <c r="D19" i="19"/>
  <c r="E19" i="19"/>
  <c r="F19" i="19"/>
  <c r="G19" i="19"/>
  <c r="B19" i="19"/>
  <c r="C45" i="4" l="1"/>
  <c r="C28" i="4"/>
  <c r="C29" i="4"/>
  <c r="C30" i="4"/>
  <c r="C31" i="4"/>
  <c r="C32" i="4"/>
  <c r="C33" i="4"/>
  <c r="C34" i="4"/>
  <c r="C35" i="4"/>
  <c r="C27" i="4"/>
  <c r="C24" i="4"/>
  <c r="C25" i="4"/>
  <c r="B6" i="3" l="1"/>
  <c r="B7" i="3"/>
  <c r="B8" i="3"/>
  <c r="B9" i="3"/>
  <c r="B10" i="3"/>
  <c r="B11" i="3"/>
  <c r="B12" i="3"/>
  <c r="B13" i="3"/>
  <c r="B14" i="3"/>
  <c r="B15" i="3"/>
  <c r="B16" i="3"/>
  <c r="B17" i="3"/>
  <c r="B18" i="3"/>
  <c r="B19" i="3"/>
  <c r="B20" i="3"/>
  <c r="B21" i="3"/>
  <c r="B22" i="3"/>
  <c r="B23" i="3"/>
  <c r="B24" i="3"/>
  <c r="B25" i="3"/>
  <c r="B26" i="3"/>
  <c r="B27" i="3"/>
  <c r="D27" i="4" l="1"/>
  <c r="D47" i="4"/>
  <c r="S26" i="16" l="1"/>
  <c r="R27" i="3" s="1"/>
  <c r="P26" i="16"/>
  <c r="O27" i="3" s="1"/>
  <c r="M26" i="16"/>
  <c r="L27" i="3" s="1"/>
  <c r="J26" i="16"/>
  <c r="I27" i="3" s="1"/>
  <c r="G26" i="16"/>
  <c r="F27" i="3" s="1"/>
  <c r="S25" i="16"/>
  <c r="R26" i="3" s="1"/>
  <c r="P25" i="16"/>
  <c r="O26" i="3" s="1"/>
  <c r="M25" i="16"/>
  <c r="L26" i="3" s="1"/>
  <c r="J25" i="16"/>
  <c r="I26" i="3" s="1"/>
  <c r="G25" i="16"/>
  <c r="F26" i="3" s="1"/>
  <c r="S24" i="16"/>
  <c r="R25" i="3" s="1"/>
  <c r="P24" i="16"/>
  <c r="O25" i="3" s="1"/>
  <c r="M24" i="16"/>
  <c r="L25" i="3" s="1"/>
  <c r="J24" i="16"/>
  <c r="I25" i="3" s="1"/>
  <c r="G24" i="16"/>
  <c r="F25" i="3" s="1"/>
  <c r="S23" i="16"/>
  <c r="R24" i="3" s="1"/>
  <c r="P23" i="16"/>
  <c r="O24" i="3" s="1"/>
  <c r="M23" i="16"/>
  <c r="L24" i="3" s="1"/>
  <c r="J23" i="16"/>
  <c r="I24" i="3" s="1"/>
  <c r="G23" i="16"/>
  <c r="F24" i="3" s="1"/>
  <c r="S22" i="16"/>
  <c r="R23" i="3" s="1"/>
  <c r="P22" i="16"/>
  <c r="O23" i="3" s="1"/>
  <c r="M22" i="16"/>
  <c r="L23" i="3" s="1"/>
  <c r="J22" i="16"/>
  <c r="I23" i="3" s="1"/>
  <c r="G22" i="16"/>
  <c r="F23" i="3" s="1"/>
  <c r="S21" i="16"/>
  <c r="R22" i="3" s="1"/>
  <c r="P21" i="16"/>
  <c r="O22" i="3" s="1"/>
  <c r="M21" i="16"/>
  <c r="L22" i="3" s="1"/>
  <c r="J21" i="16"/>
  <c r="I22" i="3" s="1"/>
  <c r="G21" i="16"/>
  <c r="F22" i="3" s="1"/>
  <c r="S20" i="16"/>
  <c r="R21" i="3" s="1"/>
  <c r="P20" i="16"/>
  <c r="O21" i="3" s="1"/>
  <c r="M20" i="16"/>
  <c r="L21" i="3" s="1"/>
  <c r="J20" i="16"/>
  <c r="I21" i="3" s="1"/>
  <c r="G20" i="16"/>
  <c r="F21" i="3" s="1"/>
  <c r="S19" i="16"/>
  <c r="R20" i="3" s="1"/>
  <c r="P19" i="16"/>
  <c r="O20" i="3" s="1"/>
  <c r="M19" i="16"/>
  <c r="L20" i="3" s="1"/>
  <c r="J19" i="16"/>
  <c r="I20" i="3" s="1"/>
  <c r="G19" i="16"/>
  <c r="F20" i="3" s="1"/>
  <c r="S18" i="16"/>
  <c r="R19" i="3" s="1"/>
  <c r="P18" i="16"/>
  <c r="O19" i="3" s="1"/>
  <c r="M18" i="16"/>
  <c r="L19" i="3" s="1"/>
  <c r="J18" i="16"/>
  <c r="I19" i="3" s="1"/>
  <c r="G18" i="16"/>
  <c r="F19" i="3" s="1"/>
  <c r="S17" i="16"/>
  <c r="R18" i="3" s="1"/>
  <c r="P17" i="16"/>
  <c r="O18" i="3" s="1"/>
  <c r="M17" i="16"/>
  <c r="L18" i="3" s="1"/>
  <c r="J17" i="16"/>
  <c r="G17" i="16"/>
  <c r="F18" i="3" s="1"/>
  <c r="S16" i="16"/>
  <c r="R17" i="3" s="1"/>
  <c r="P16" i="16"/>
  <c r="O17" i="3" s="1"/>
  <c r="M16" i="16"/>
  <c r="L17" i="3" s="1"/>
  <c r="J16" i="16"/>
  <c r="I17" i="3" s="1"/>
  <c r="G16" i="16"/>
  <c r="F17" i="3" s="1"/>
  <c r="S15" i="16"/>
  <c r="R16" i="3" s="1"/>
  <c r="P15" i="16"/>
  <c r="O16" i="3" s="1"/>
  <c r="M15" i="16"/>
  <c r="L16" i="3" s="1"/>
  <c r="J15" i="16"/>
  <c r="I16" i="3" s="1"/>
  <c r="G15" i="16"/>
  <c r="F16" i="3" s="1"/>
  <c r="S14" i="16"/>
  <c r="R15" i="3" s="1"/>
  <c r="P14" i="16"/>
  <c r="O15" i="3" s="1"/>
  <c r="M14" i="16"/>
  <c r="L15" i="3" s="1"/>
  <c r="J14" i="16"/>
  <c r="I15" i="3" s="1"/>
  <c r="G14" i="16"/>
  <c r="F15" i="3" s="1"/>
  <c r="S13" i="16"/>
  <c r="R14" i="3" s="1"/>
  <c r="P13" i="16"/>
  <c r="O14" i="3" s="1"/>
  <c r="M13" i="16"/>
  <c r="L14" i="3" s="1"/>
  <c r="J13" i="16"/>
  <c r="I14" i="3" s="1"/>
  <c r="G13" i="16"/>
  <c r="F14" i="3" s="1"/>
  <c r="S12" i="16"/>
  <c r="R13" i="3" s="1"/>
  <c r="P12" i="16"/>
  <c r="O13" i="3" s="1"/>
  <c r="M12" i="16"/>
  <c r="L13" i="3" s="1"/>
  <c r="J12" i="16"/>
  <c r="I13" i="3" s="1"/>
  <c r="G12" i="16"/>
  <c r="F13" i="3" s="1"/>
  <c r="S11" i="16"/>
  <c r="R12" i="3" s="1"/>
  <c r="P11" i="16"/>
  <c r="O12" i="3" s="1"/>
  <c r="M11" i="16"/>
  <c r="L12" i="3" s="1"/>
  <c r="J11" i="16"/>
  <c r="I12" i="3" s="1"/>
  <c r="G11" i="16"/>
  <c r="F12" i="3" s="1"/>
  <c r="S10" i="16"/>
  <c r="R11" i="3" s="1"/>
  <c r="P10" i="16"/>
  <c r="O11" i="3" s="1"/>
  <c r="M10" i="16"/>
  <c r="L11" i="3" s="1"/>
  <c r="J10" i="16"/>
  <c r="I11" i="3" s="1"/>
  <c r="G10" i="16"/>
  <c r="F11" i="3" s="1"/>
  <c r="S9" i="16"/>
  <c r="R10" i="3" s="1"/>
  <c r="P9" i="16"/>
  <c r="O10" i="3" s="1"/>
  <c r="M9" i="16"/>
  <c r="L10" i="3" s="1"/>
  <c r="J9" i="16"/>
  <c r="I10" i="3" s="1"/>
  <c r="G9" i="16"/>
  <c r="F10" i="3" s="1"/>
  <c r="S8" i="16"/>
  <c r="R9" i="3" s="1"/>
  <c r="P8" i="16"/>
  <c r="O9" i="3" s="1"/>
  <c r="M8" i="16"/>
  <c r="L9" i="3" s="1"/>
  <c r="J8" i="16"/>
  <c r="I9" i="3" s="1"/>
  <c r="G8" i="16"/>
  <c r="F9" i="3" s="1"/>
  <c r="S7" i="16"/>
  <c r="R8" i="3" s="1"/>
  <c r="P7" i="16"/>
  <c r="O8" i="3" s="1"/>
  <c r="M7" i="16"/>
  <c r="L8" i="3" s="1"/>
  <c r="J7" i="16"/>
  <c r="I8" i="3" s="1"/>
  <c r="G7" i="16"/>
  <c r="F8" i="3" s="1"/>
  <c r="S6" i="16"/>
  <c r="R7" i="3" s="1"/>
  <c r="P6" i="16"/>
  <c r="O7" i="3" s="1"/>
  <c r="M6" i="16"/>
  <c r="L7" i="3" s="1"/>
  <c r="J6" i="16"/>
  <c r="I7" i="3" s="1"/>
  <c r="G6" i="16"/>
  <c r="F7" i="3" s="1"/>
  <c r="S5" i="16"/>
  <c r="R6" i="3" s="1"/>
  <c r="P5" i="16"/>
  <c r="O6" i="3" s="1"/>
  <c r="M5" i="16"/>
  <c r="L6" i="3" s="1"/>
  <c r="J5" i="16"/>
  <c r="I6" i="3" s="1"/>
  <c r="G5" i="16"/>
  <c r="F6" i="3" s="1"/>
  <c r="B53" i="15"/>
  <c r="I12" i="19" s="1"/>
  <c r="B52" i="15"/>
  <c r="B51" i="15"/>
  <c r="I10" i="19" s="1"/>
  <c r="B50" i="15"/>
  <c r="I9" i="19" s="1"/>
  <c r="B49" i="15"/>
  <c r="B48" i="15"/>
  <c r="B47" i="15"/>
  <c r="M46" i="15"/>
  <c r="L46" i="15"/>
  <c r="K46" i="15"/>
  <c r="J46" i="15"/>
  <c r="I46" i="15"/>
  <c r="H46" i="15"/>
  <c r="G46" i="15"/>
  <c r="F46" i="15"/>
  <c r="E46" i="15"/>
  <c r="D46" i="15"/>
  <c r="C46" i="15"/>
  <c r="B44" i="15"/>
  <c r="H12" i="19" s="1"/>
  <c r="B43" i="15"/>
  <c r="H11" i="19" s="1"/>
  <c r="B42" i="15"/>
  <c r="B41" i="15"/>
  <c r="B40" i="15"/>
  <c r="H8" i="19" s="1"/>
  <c r="B39" i="15"/>
  <c r="H7" i="19" s="1"/>
  <c r="B38" i="15"/>
  <c r="H6" i="19" s="1"/>
  <c r="M37" i="15"/>
  <c r="L37" i="15"/>
  <c r="K37" i="15"/>
  <c r="J37" i="15"/>
  <c r="I37" i="15"/>
  <c r="H37" i="15"/>
  <c r="G37" i="15"/>
  <c r="F37" i="15"/>
  <c r="E37" i="15"/>
  <c r="D37" i="15"/>
  <c r="B35" i="15"/>
  <c r="B34" i="15"/>
  <c r="B33" i="15"/>
  <c r="G12" i="19" s="1"/>
  <c r="B32" i="15"/>
  <c r="G11" i="19" s="1"/>
  <c r="B31" i="15"/>
  <c r="B30" i="15"/>
  <c r="B29" i="15"/>
  <c r="G8" i="19" s="1"/>
  <c r="B28" i="15"/>
  <c r="B27" i="15"/>
  <c r="M26" i="15"/>
  <c r="L26" i="15"/>
  <c r="L4" i="15" s="1"/>
  <c r="K26" i="15"/>
  <c r="K4" i="15" s="1"/>
  <c r="J26" i="15"/>
  <c r="I26" i="15"/>
  <c r="H26" i="15"/>
  <c r="G26" i="15"/>
  <c r="F26" i="15"/>
  <c r="E26" i="15"/>
  <c r="D26" i="15"/>
  <c r="D4" i="15" s="1"/>
  <c r="C26" i="15"/>
  <c r="C4" i="15" s="1"/>
  <c r="B25" i="15"/>
  <c r="B24" i="15"/>
  <c r="F13" i="19" s="1"/>
  <c r="B23" i="15"/>
  <c r="B22" i="15"/>
  <c r="B21" i="15"/>
  <c r="F10" i="19" s="1"/>
  <c r="B20" i="15"/>
  <c r="B19" i="15"/>
  <c r="F8" i="19" s="1"/>
  <c r="B18" i="15"/>
  <c r="B17" i="15"/>
  <c r="F6" i="19" s="1"/>
  <c r="M16" i="15"/>
  <c r="L16" i="15"/>
  <c r="K16" i="15"/>
  <c r="J16" i="15"/>
  <c r="I16" i="15"/>
  <c r="H16" i="15"/>
  <c r="G16" i="15"/>
  <c r="F16" i="15"/>
  <c r="E16" i="15"/>
  <c r="D16" i="15"/>
  <c r="C16" i="15"/>
  <c r="B15" i="15"/>
  <c r="B14" i="15"/>
  <c r="E13" i="19" s="1"/>
  <c r="B13" i="15"/>
  <c r="B12" i="15"/>
  <c r="E11" i="19" s="1"/>
  <c r="B11" i="15"/>
  <c r="E10" i="19" s="1"/>
  <c r="B10" i="15"/>
  <c r="E9" i="19" s="1"/>
  <c r="B9" i="15"/>
  <c r="E8" i="19" s="1"/>
  <c r="B8" i="15"/>
  <c r="E7" i="19" s="1"/>
  <c r="B7" i="15"/>
  <c r="E6" i="19" s="1"/>
  <c r="M6" i="15"/>
  <c r="M4" i="15" s="1"/>
  <c r="L6" i="15"/>
  <c r="K6" i="15"/>
  <c r="J6" i="15"/>
  <c r="I6" i="15"/>
  <c r="H6" i="15"/>
  <c r="G6" i="15"/>
  <c r="F6" i="15"/>
  <c r="F4" i="15" s="1"/>
  <c r="E6" i="15"/>
  <c r="E4" i="15" s="1"/>
  <c r="D6" i="15"/>
  <c r="C6" i="15"/>
  <c r="B5"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Q27" i="3"/>
  <c r="N27" i="3"/>
  <c r="K27" i="3"/>
  <c r="H27" i="3"/>
  <c r="E27" i="3"/>
  <c r="Q26" i="3"/>
  <c r="N26" i="3"/>
  <c r="K26" i="3"/>
  <c r="H26" i="3"/>
  <c r="E26" i="3"/>
  <c r="Q25" i="3"/>
  <c r="N25" i="3"/>
  <c r="K25" i="3"/>
  <c r="H25" i="3"/>
  <c r="E25" i="3"/>
  <c r="Q24" i="3"/>
  <c r="N24" i="3"/>
  <c r="K24" i="3"/>
  <c r="H24" i="3"/>
  <c r="E24" i="3"/>
  <c r="Q23" i="3"/>
  <c r="N23" i="3"/>
  <c r="K23" i="3"/>
  <c r="H23" i="3"/>
  <c r="E23" i="3"/>
  <c r="Q22" i="3"/>
  <c r="N22" i="3"/>
  <c r="K22" i="3"/>
  <c r="H22" i="3"/>
  <c r="E22" i="3"/>
  <c r="Q21" i="3"/>
  <c r="N21" i="3"/>
  <c r="K21" i="3"/>
  <c r="H21" i="3"/>
  <c r="E21" i="3"/>
  <c r="Q20" i="3"/>
  <c r="N20" i="3"/>
  <c r="K20" i="3"/>
  <c r="H20" i="3"/>
  <c r="E20" i="3"/>
  <c r="Q19" i="3"/>
  <c r="N19" i="3"/>
  <c r="K19" i="3"/>
  <c r="H19" i="3"/>
  <c r="E19" i="3"/>
  <c r="Q18" i="3"/>
  <c r="N18" i="3"/>
  <c r="K18" i="3"/>
  <c r="I18" i="3"/>
  <c r="J18" i="3" s="1"/>
  <c r="H18" i="3"/>
  <c r="E18" i="3"/>
  <c r="Q17" i="3"/>
  <c r="N17" i="3"/>
  <c r="K17" i="3"/>
  <c r="H17" i="3"/>
  <c r="E17" i="3"/>
  <c r="Q16" i="3"/>
  <c r="N16" i="3"/>
  <c r="K16" i="3"/>
  <c r="H16" i="3"/>
  <c r="E16" i="3"/>
  <c r="Q15" i="3"/>
  <c r="N15" i="3"/>
  <c r="K15" i="3"/>
  <c r="H15" i="3"/>
  <c r="E15" i="3"/>
  <c r="Q14" i="3"/>
  <c r="N14" i="3"/>
  <c r="K14" i="3"/>
  <c r="H14" i="3"/>
  <c r="E14" i="3"/>
  <c r="Q13" i="3"/>
  <c r="N13" i="3"/>
  <c r="K13" i="3"/>
  <c r="H13" i="3"/>
  <c r="E13" i="3"/>
  <c r="Q12" i="3"/>
  <c r="N12" i="3"/>
  <c r="K12" i="3"/>
  <c r="H12" i="3"/>
  <c r="E12" i="3"/>
  <c r="Q11" i="3"/>
  <c r="N11" i="3"/>
  <c r="K11" i="3"/>
  <c r="H11" i="3"/>
  <c r="E11" i="3"/>
  <c r="Q10" i="3"/>
  <c r="N10" i="3"/>
  <c r="K10" i="3"/>
  <c r="H10" i="3"/>
  <c r="E10" i="3"/>
  <c r="Q9" i="3"/>
  <c r="N9" i="3"/>
  <c r="K9" i="3"/>
  <c r="H9" i="3"/>
  <c r="E9" i="3"/>
  <c r="Q8" i="3"/>
  <c r="N8" i="3"/>
  <c r="K8" i="3"/>
  <c r="H8" i="3"/>
  <c r="E8" i="3"/>
  <c r="Q7" i="3"/>
  <c r="N7" i="3"/>
  <c r="K7" i="3"/>
  <c r="H7" i="3"/>
  <c r="E7" i="3"/>
  <c r="Q6" i="3"/>
  <c r="N6" i="3"/>
  <c r="K6" i="3"/>
  <c r="H6" i="3"/>
  <c r="E6" i="3"/>
  <c r="E54" i="4"/>
  <c r="E53" i="4"/>
  <c r="E52" i="4"/>
  <c r="E51" i="4"/>
  <c r="E50" i="4"/>
  <c r="E48" i="4"/>
  <c r="E47" i="4"/>
  <c r="E45" i="4"/>
  <c r="E44" i="4"/>
  <c r="E43" i="4"/>
  <c r="E42" i="4"/>
  <c r="E41" i="4"/>
  <c r="E40" i="4"/>
  <c r="E39" i="4"/>
  <c r="D38" i="4"/>
  <c r="E38" i="4" s="1"/>
  <c r="E35" i="4"/>
  <c r="E34" i="4"/>
  <c r="E33" i="4"/>
  <c r="E32" i="4"/>
  <c r="E31" i="4"/>
  <c r="E30" i="4"/>
  <c r="E29" i="4"/>
  <c r="E28" i="4"/>
  <c r="E27" i="4"/>
  <c r="E25" i="4"/>
  <c r="E24" i="4"/>
  <c r="E23" i="4"/>
  <c r="E22" i="4"/>
  <c r="E21" i="4"/>
  <c r="E20" i="4"/>
  <c r="E19" i="4"/>
  <c r="E18" i="4"/>
  <c r="E17" i="4"/>
  <c r="E15" i="4"/>
  <c r="E14" i="4"/>
  <c r="E13" i="4"/>
  <c r="E12" i="4"/>
  <c r="E11" i="4"/>
  <c r="E10" i="4"/>
  <c r="E9" i="4"/>
  <c r="E8" i="4"/>
  <c r="E7" i="4"/>
  <c r="B5" i="4"/>
  <c r="G13" i="19"/>
  <c r="F12" i="19"/>
  <c r="E12" i="19"/>
  <c r="I11" i="19"/>
  <c r="F11" i="19"/>
  <c r="H10" i="19"/>
  <c r="G10" i="19"/>
  <c r="H9" i="19"/>
  <c r="G9" i="19"/>
  <c r="F9" i="19"/>
  <c r="I8" i="19"/>
  <c r="I7" i="19"/>
  <c r="G7" i="19"/>
  <c r="F7" i="19"/>
  <c r="I6" i="19"/>
  <c r="G6" i="19"/>
  <c r="S25" i="3" l="1"/>
  <c r="J15" i="3"/>
  <c r="J12" i="3"/>
  <c r="J20" i="3"/>
  <c r="J17" i="3"/>
  <c r="J22" i="3"/>
  <c r="J11" i="3"/>
  <c r="J19" i="3"/>
  <c r="J27" i="3"/>
  <c r="J8" i="3"/>
  <c r="J16" i="3"/>
  <c r="J24" i="3"/>
  <c r="J13" i="3"/>
  <c r="J21" i="3"/>
  <c r="J23" i="3"/>
  <c r="J9" i="3"/>
  <c r="J14" i="3"/>
  <c r="J10" i="3"/>
  <c r="J4" i="15"/>
  <c r="I4" i="15"/>
  <c r="S26" i="3"/>
  <c r="C5" i="4"/>
  <c r="D11" i="19"/>
  <c r="C11" i="19" s="1"/>
  <c r="H4" i="15"/>
  <c r="D12" i="19"/>
  <c r="C12" i="19" s="1"/>
  <c r="S15" i="3"/>
  <c r="S20" i="3"/>
  <c r="S9" i="3"/>
  <c r="P9" i="3"/>
  <c r="P25" i="3"/>
  <c r="P20" i="3"/>
  <c r="P24" i="3"/>
  <c r="P19" i="3"/>
  <c r="P23" i="3"/>
  <c r="P27" i="3"/>
  <c r="P13" i="3"/>
  <c r="P17" i="3"/>
  <c r="P10" i="3"/>
  <c r="P22" i="3"/>
  <c r="P26" i="3"/>
  <c r="P21" i="3"/>
  <c r="P11" i="3"/>
  <c r="P7" i="3"/>
  <c r="P15" i="3"/>
  <c r="P18" i="3"/>
  <c r="P12" i="3"/>
  <c r="P8" i="3"/>
  <c r="P16" i="3"/>
  <c r="P14" i="3"/>
  <c r="M8" i="3"/>
  <c r="J7" i="3"/>
  <c r="G7" i="3"/>
  <c r="D5" i="4"/>
  <c r="E5" i="4" s="1"/>
  <c r="B46" i="15"/>
  <c r="I5" i="19" s="1"/>
  <c r="B16" i="15"/>
  <c r="F5" i="19" s="1"/>
  <c r="D10" i="19"/>
  <c r="C10" i="19" s="1"/>
  <c r="B37" i="15"/>
  <c r="H5" i="19" s="1"/>
  <c r="D9" i="19"/>
  <c r="C9" i="19" s="1"/>
  <c r="D7" i="19"/>
  <c r="C7" i="19" s="1"/>
  <c r="G4" i="15"/>
  <c r="M12" i="3"/>
  <c r="M19" i="3"/>
  <c r="S19" i="3"/>
  <c r="S24" i="3"/>
  <c r="D6" i="19"/>
  <c r="C6" i="19" s="1"/>
  <c r="S7" i="3"/>
  <c r="S12" i="3"/>
  <c r="M18" i="3"/>
  <c r="M23" i="3"/>
  <c r="M9" i="3"/>
  <c r="S10" i="3"/>
  <c r="M13" i="3"/>
  <c r="S14" i="3"/>
  <c r="M17" i="3"/>
  <c r="S18" i="3"/>
  <c r="M21" i="3"/>
  <c r="S22" i="3"/>
  <c r="D8" i="19"/>
  <c r="C8" i="19" s="1"/>
  <c r="M11" i="3"/>
  <c r="S27" i="3"/>
  <c r="S21" i="3"/>
  <c r="S8" i="3"/>
  <c r="M14" i="3"/>
  <c r="M27" i="3"/>
  <c r="S13" i="3"/>
  <c r="S17" i="3"/>
  <c r="M7" i="3"/>
  <c r="S23" i="3"/>
  <c r="S11" i="3"/>
  <c r="S16" i="3"/>
  <c r="M22" i="3"/>
  <c r="M15" i="3"/>
  <c r="D13" i="19"/>
  <c r="C13" i="19" s="1"/>
  <c r="B6" i="15"/>
  <c r="B26" i="15"/>
  <c r="G5" i="19" s="1"/>
  <c r="B4" i="15" l="1"/>
  <c r="E5" i="19"/>
  <c r="D5" i="19" s="1"/>
  <c r="C5" i="19" s="1"/>
  <c r="D5" i="16"/>
  <c r="C6" i="3" s="1"/>
  <c r="D7" i="16"/>
  <c r="C8" i="3" s="1"/>
  <c r="D21" i="16"/>
  <c r="C22" i="3" s="1"/>
  <c r="D9" i="16"/>
  <c r="C10" i="3"/>
  <c r="D11" i="16"/>
  <c r="C12" i="3" s="1"/>
  <c r="D18" i="16"/>
  <c r="C19" i="3" s="1"/>
  <c r="D8" i="16"/>
  <c r="C9" i="3" s="1"/>
  <c r="D23" i="16"/>
  <c r="C24" i="3" s="1"/>
  <c r="D19" i="16"/>
  <c r="C20" i="3" s="1"/>
  <c r="D10" i="16"/>
  <c r="C11" i="3" s="1"/>
  <c r="D17" i="16"/>
  <c r="C18" i="3" s="1"/>
  <c r="D14" i="16"/>
  <c r="C15" i="3" s="1"/>
  <c r="D25" i="16"/>
  <c r="C26" i="3" s="1"/>
  <c r="D22" i="16"/>
  <c r="C23" i="3" s="1"/>
  <c r="D12" i="16"/>
  <c r="C13" i="3" s="1"/>
  <c r="D13" i="16"/>
  <c r="C14" i="3" s="1"/>
  <c r="D16" i="16"/>
  <c r="C17" i="3"/>
  <c r="D15" i="16"/>
  <c r="C16" i="3" s="1"/>
  <c r="D20" i="16"/>
  <c r="C21" i="3" s="1"/>
  <c r="D24" i="16"/>
  <c r="C25" i="3" s="1"/>
  <c r="D6" i="16"/>
  <c r="C7" i="3" s="1"/>
  <c r="D26" i="16"/>
  <c r="C27" i="3" s="1"/>
  <c r="D7" i="3" l="1"/>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<sst xmlns="http://schemas.openxmlformats.org/spreadsheetml/2006/main" count="402" uniqueCount="130">
  <si>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</si>
  <si>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</si>
  <si>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</si>
  <si>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</si>
  <si>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</si>
  <si>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</si>
  <si>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</si>
  <si>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</si>
  <si>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</si>
  <si>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</si>
  <si>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</si>
  <si>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</si>
  <si>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</si>
  <si>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</si>
  <si>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</si>
  <si>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</si>
  <si>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</si>
  <si>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</si>
  <si>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</si>
  <si>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</si>
  <si>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</si>
  <si>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</si>
  <si>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</si>
  <si>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</si>
  <si>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</si>
  <si>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</si>
  <si>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</si>
  <si>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</si>
  <si>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</si>
  <si>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</si>
  <si>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</si>
  <si>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</si>
  <si>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</si>
  <si>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</si>
  <si>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</si>
  <si>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</si>
  <si>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</si>
  <si>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</si>
  <si>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</si>
  <si>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</si>
  <si>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</si>
  <si>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</si>
  <si>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</si>
  <si>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</si>
  <si>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</si>
  <si>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</si>
  <si>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</si>
  <si>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</si>
  <si>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</si>
  <si>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</si>
  <si>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</si>
  <si>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</si>
  <si>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</si>
  <si>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</si>
  <si>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</si>
  <si>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</si>
  <si>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</si>
  <si>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</si>
  <si>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</si>
  <si>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</si>
  <si>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</si>
  <si>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</si>
  <si>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</si>
  <si>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</si>
  <si>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</si>
  <si>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</si>
  <si>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</si>
  <si>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</si>
  <si>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</si>
  <si>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</si>
  <si>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</si>
  <si>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</si>
  <si>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</si>
  <si>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</si>
  <si>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</si>
  <si>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</si>
  <si>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</si>
  <si>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</si>
  <si>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</si>
  <si>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</si>
  <si>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</si>
  <si>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</si>
  <si>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</si>
  <si>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</si>
  <si>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</si>
  <si>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</si>
  <si>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</si>
  <si>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</si>
  <si>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</si>
  <si>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</si>
  <si>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</si>
  <si>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</si>
  <si>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</si>
  <si>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</si>
  <si>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</si>
  <si>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</si>
  <si>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</si>
  <si>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</si>
  <si>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</si>
  <si>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</si>
  <si>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</si>
  <si>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</si>
  <si>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</si>
  <si>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</si>
  <si>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</si>
  <si>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</si>
  <si>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</si>
  <si>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</si>
  <si>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</si>
  <si>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</si>
  <si>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</si>
  <si>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</si>
  <si>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</si>
  <si>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</si>
  <si>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</si>
  <si>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</si>
  <si>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</si>
  <si>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</si>
  <si>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</si>
  <si>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</si>
  <si>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</si>
  <si>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</si>
  <si>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</si>
  <si>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</si>
  <si>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</si>
  <si>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</si>
  <si>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</si>
  <si>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t>
    <phoneticPr fontId="71" type="noConversion"/>
  </si>
  <si>
    <t>一、1-8月分县区“四上”单位入库情况</t>
    <phoneticPr fontId="71" type="noConversion"/>
  </si>
  <si>
    <t>二、1-8月分县区“四上”单位退库情况</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</si>
</sst>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sz val="11"/>
      <color theme="1"/>
      <name val="宋体"/>
      <family val="2"/>
      <charset val="134"/>
      <scheme val="minor"/>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b/>
      <sz val="18"/>
      <color theme="1"/>
      <name val="宋体"/>
      <family val="3"/>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6">
    <xf numFmtId="0" fontId="0"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3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49" fillId="0" borderId="25" applyNumberFormat="0" applyFill="0" applyAlignment="0" applyProtection="0">
      <alignment vertical="center"/>
    </xf>
    <xf numFmtId="0" fontId="9" fillId="27"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46" fillId="0" borderId="0" applyNumberFormat="0" applyFill="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0" borderId="0"/>
    <xf numFmtId="0" fontId="9" fillId="10" borderId="0" applyNumberFormat="0" applyBorder="0" applyAlignment="0" applyProtection="0">
      <alignment vertical="center"/>
    </xf>
    <xf numFmtId="0" fontId="15" fillId="0" borderId="0"/>
    <xf numFmtId="0" fontId="15" fillId="0" borderId="0"/>
    <xf numFmtId="0" fontId="9"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55" fillId="44" borderId="19" applyNumberFormat="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1" fillId="0" borderId="28"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46"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5" fillId="18" borderId="17" applyNumberFormat="0" applyFon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9" fillId="0" borderId="20"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5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4" fillId="53"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0" fillId="39" borderId="0" applyNumberFormat="0" applyBorder="0" applyAlignment="0" applyProtection="0">
      <alignment vertical="center"/>
    </xf>
    <xf numFmtId="0" fontId="32" fillId="11"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3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32" fillId="4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40" fillId="12"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1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32" fillId="31" borderId="0" applyNumberFormat="0" applyBorder="0" applyAlignment="0" applyProtection="0">
      <alignment vertical="center"/>
    </xf>
    <xf numFmtId="0" fontId="64" fillId="49" borderId="33" applyNumberFormat="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8" fillId="28" borderId="18" applyNumberFormat="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2" fillId="0" borderId="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1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9" fillId="5"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9"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46"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24"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7"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9" fillId="0" borderId="20" applyNumberFormat="0" applyFill="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4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4" fillId="43"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4" fillId="43" borderId="0" applyNumberFormat="0" applyBorder="0" applyAlignment="0" applyProtection="0">
      <alignment vertical="center"/>
    </xf>
    <xf numFmtId="0" fontId="9"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64" fillId="49" borderId="33" applyNumberFormat="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5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60" fillId="41" borderId="31" applyNumberFormat="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4" fillId="50"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15"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34" fillId="50" borderId="0" applyNumberFormat="0" applyBorder="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32" fillId="19"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2" fillId="3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4" fillId="0" borderId="0" applyNumberFormat="0" applyFill="0" applyBorder="0" applyAlignment="0" applyProtection="0">
      <alignment vertical="center"/>
    </xf>
    <xf numFmtId="0" fontId="34" fillId="2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54"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11" borderId="0" applyNumberFormat="0" applyBorder="0" applyAlignment="0" applyProtection="0">
      <alignment vertical="center"/>
    </xf>
    <xf numFmtId="0" fontId="32" fillId="40" borderId="0" applyNumberFormat="0" applyBorder="0" applyAlignment="0" applyProtection="0">
      <alignment vertical="center"/>
    </xf>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34" fillId="5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59"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37"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42" fillId="31"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7"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24"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5" fillId="44" borderId="19"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56" fillId="46"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26" borderId="0" applyNumberFormat="0" applyBorder="0" applyAlignment="0" applyProtection="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0" borderId="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5" fillId="18" borderId="17" applyNumberFormat="0" applyFont="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9" fillId="0" borderId="20"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36" fillId="3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9"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24"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3" fillId="0" borderId="1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19"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1" fillId="0" borderId="0" applyNumberFormat="0" applyFill="0" applyBorder="0" applyAlignment="0" applyProtection="0">
      <alignment vertical="center"/>
    </xf>
    <xf numFmtId="0" fontId="32" fillId="41"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43" fillId="0" borderId="21"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7" fillId="47"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4"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3" fillId="44" borderId="29" applyNumberFormat="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9" fillId="0" borderId="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2" fillId="3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42"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0" borderId="0">
      <alignment vertical="center"/>
    </xf>
    <xf numFmtId="0" fontId="9" fillId="0" borderId="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9" fillId="8" borderId="0" applyNumberFormat="0" applyBorder="0" applyAlignment="0" applyProtection="0">
      <alignment vertical="center"/>
    </xf>
    <xf numFmtId="0" fontId="38" fillId="28" borderId="18" applyNumberFormat="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9" fillId="8"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4" fillId="49" borderId="33"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5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3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34" fillId="5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6" fillId="24"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66" fillId="58" borderId="19" applyNumberFormat="0" applyAlignment="0" applyProtection="0">
      <alignment vertical="center"/>
    </xf>
    <xf numFmtId="0" fontId="15" fillId="0" borderId="0"/>
    <xf numFmtId="0" fontId="32" fillId="11" borderId="0" applyNumberFormat="0" applyBorder="0" applyAlignment="0" applyProtection="0">
      <alignment vertical="center"/>
    </xf>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62" fillId="56" borderId="32"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2" fillId="56" borderId="32"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2" fillId="0" borderId="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46" fillId="0" borderId="0" applyNumberFormat="0" applyFill="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0" borderId="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52" fillId="0" borderId="27"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4"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2" fillId="31" borderId="0" applyNumberFormat="0" applyBorder="0" applyAlignment="0" applyProtection="0">
      <alignment vertical="center"/>
    </xf>
    <xf numFmtId="0" fontId="34" fillId="2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34" fillId="3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62" fillId="56" borderId="32" applyNumberFormat="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6" fillId="35"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4" fillId="16"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55" fillId="44" borderId="19"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32" fillId="19"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6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33"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38"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39" fillId="0" borderId="20" applyNumberFormat="0" applyFill="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3"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4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48" fillId="0" borderId="22" applyNumberFormat="0" applyFill="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6" fillId="42"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15" fillId="0" borderId="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6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38"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4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2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0" borderId="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8" fillId="49" borderId="31" applyNumberFormat="0" applyAlignment="0" applyProtection="0">
      <alignment vertical="center"/>
    </xf>
    <xf numFmtId="0" fontId="42" fillId="3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2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49" fillId="0" borderId="25"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0" fillId="3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3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33"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5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11" borderId="0" applyNumberFormat="0" applyBorder="0" applyAlignment="0" applyProtection="0">
      <alignment vertical="center"/>
    </xf>
    <xf numFmtId="0" fontId="36"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5" fillId="0" borderId="0" applyNumberFormat="0" applyFill="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1" fillId="0" borderId="28" applyNumberFormat="0" applyFill="0" applyAlignment="0" applyProtection="0">
      <alignment vertical="center"/>
    </xf>
    <xf numFmtId="0" fontId="34" fillId="4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29"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6" fillId="22"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45" borderId="30" applyNumberFormat="0" applyFon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49" fillId="0" borderId="25"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9" fillId="0" borderId="20" applyNumberFormat="0" applyFill="0" applyAlignment="0" applyProtection="0">
      <alignment vertical="center"/>
    </xf>
    <xf numFmtId="0" fontId="32" fillId="30"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6" fillId="2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4" fillId="54"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45"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5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36" fillId="5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46" fillId="0" borderId="0" applyNumberFormat="0" applyFill="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63"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9" fillId="0" borderId="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9"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3" fillId="0" borderId="16"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7"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48" fillId="0" borderId="22"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2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6"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36" fillId="23" borderId="0" applyNumberFormat="0" applyBorder="0" applyAlignment="0" applyProtection="0">
      <alignment vertical="center"/>
    </xf>
    <xf numFmtId="0" fontId="34" fillId="16"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46" fillId="0" borderId="0" applyNumberFormat="0" applyFill="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55" fillId="44" borderId="19" applyNumberFormat="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44" fillId="37"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54"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4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8" borderId="0" applyNumberFormat="0" applyBorder="0" applyAlignment="0" applyProtection="0">
      <alignment vertical="center"/>
    </xf>
    <xf numFmtId="0" fontId="39" fillId="0" borderId="20"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3"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6" fillId="23" borderId="0" applyNumberFormat="0" applyBorder="0" applyAlignment="0" applyProtection="0">
      <alignment vertical="center"/>
    </xf>
    <xf numFmtId="0" fontId="9"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6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9"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5" fillId="0" borderId="24"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2"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38" borderId="0" applyNumberFormat="0" applyBorder="0" applyAlignment="0" applyProtection="0">
      <alignment vertical="center"/>
    </xf>
    <xf numFmtId="0" fontId="62" fillId="56" borderId="32" applyNumberFormat="0" applyAlignment="0" applyProtection="0">
      <alignment vertical="center"/>
    </xf>
    <xf numFmtId="0" fontId="9"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50"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35"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6" fillId="0" borderId="0" applyNumberFormat="0" applyFill="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alignment vertical="center"/>
    </xf>
    <xf numFmtId="0" fontId="15" fillId="0" borderId="0"/>
    <xf numFmtId="0" fontId="34" fillId="5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8" fillId="0" borderId="22"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4" fillId="26"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3" fillId="44" borderId="29" applyNumberFormat="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34" fillId="1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34" fillId="16" borderId="0" applyNumberFormat="0" applyBorder="0" applyAlignment="0" applyProtection="0">
      <alignment vertical="center"/>
    </xf>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7" fillId="47"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9" fillId="0" borderId="0">
      <alignment vertical="center"/>
    </xf>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9" fillId="0" borderId="20" applyNumberFormat="0" applyFill="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9"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alignment vertical="center"/>
    </xf>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9" fillId="0" borderId="0"/>
    <xf numFmtId="0" fontId="15" fillId="0" borderId="0"/>
    <xf numFmtId="0" fontId="9"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alignment vertical="center"/>
    </xf>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53" fillId="44" borderId="29" applyNumberFormat="0" applyAlignment="0" applyProtection="0">
      <alignment vertical="center"/>
    </xf>
    <xf numFmtId="0" fontId="33" fillId="0" borderId="16"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2"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44" fillId="3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9" fillId="0" borderId="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54" fillId="0" borderId="0" applyNumberFormat="0" applyFill="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62" fillId="56" borderId="32" applyNumberFormat="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67"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56" borderId="32" applyNumberFormat="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9"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32" fillId="0" borderId="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alignment vertical="center"/>
    </xf>
    <xf numFmtId="0" fontId="15" fillId="0" borderId="0"/>
    <xf numFmtId="0" fontId="36" fillId="2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35"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44" fillId="37"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32"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alignment vertical="center"/>
    </xf>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47" fillId="0" borderId="23" applyNumberFormat="0" applyFill="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42" fillId="31" borderId="0" applyNumberFormat="0" applyBorder="0" applyAlignment="0" applyProtection="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44" fillId="37"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52" fillId="0" borderId="27" applyNumberFormat="0" applyFill="0" applyAlignment="0" applyProtection="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9" fillId="0" borderId="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47" fillId="0" borderId="23" applyNumberFormat="0" applyFill="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62" fillId="56" borderId="32"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43"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xf numFmtId="0" fontId="42" fillId="31" borderId="0" applyNumberFormat="0" applyBorder="0" applyAlignment="0" applyProtection="0">
      <alignment vertical="center"/>
    </xf>
    <xf numFmtId="0" fontId="15" fillId="0" borderId="0"/>
    <xf numFmtId="0" fontId="9"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67" fillId="0" borderId="0">
      <alignment vertical="center"/>
    </xf>
    <xf numFmtId="0" fontId="9" fillId="0" borderId="0">
      <alignment vertical="center"/>
    </xf>
    <xf numFmtId="0" fontId="15" fillId="0" borderId="0"/>
    <xf numFmtId="0" fontId="15" fillId="0" borderId="0"/>
    <xf numFmtId="0" fontId="67"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61" fillId="0" borderId="0" applyNumberFormat="0" applyFill="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xf numFmtId="0" fontId="15" fillId="0" borderId="0"/>
    <xf numFmtId="0" fontId="43" fillId="0" borderId="21" applyNumberFormat="0" applyFill="0" applyAlignment="0" applyProtection="0">
      <alignment vertical="center"/>
    </xf>
    <xf numFmtId="0" fontId="9"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53" fillId="44" borderId="29"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34" fillId="48" borderId="0" applyNumberFormat="0" applyBorder="0" applyAlignment="0" applyProtection="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15" fillId="0" borderId="0">
      <alignment vertical="center"/>
    </xf>
    <xf numFmtId="0" fontId="36" fillId="5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9" fillId="0" borderId="0"/>
    <xf numFmtId="0" fontId="43" fillId="0" borderId="21" applyNumberFormat="0" applyFill="0" applyAlignment="0" applyProtection="0">
      <alignment vertical="center"/>
    </xf>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9"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15" fillId="0" borderId="0"/>
    <xf numFmtId="0" fontId="3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9"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34" fillId="54"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8"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38" fillId="28" borderId="18" applyNumberFormat="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9" fillId="0" borderId="0">
      <alignment vertical="center"/>
    </xf>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62" fillId="56" borderId="32" applyNumberFormat="0" applyAlignment="0" applyProtection="0">
      <alignment vertical="center"/>
    </xf>
    <xf numFmtId="0" fontId="15" fillId="0" borderId="0">
      <alignment vertical="center"/>
    </xf>
    <xf numFmtId="0" fontId="15" fillId="0" borderId="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xf numFmtId="0" fontId="35" fillId="0" borderId="0">
      <alignment vertical="center"/>
    </xf>
    <xf numFmtId="0" fontId="15" fillId="0" borderId="0"/>
    <xf numFmtId="0" fontId="35" fillId="0" borderId="0">
      <alignment vertical="center"/>
    </xf>
    <xf numFmtId="0" fontId="15" fillId="0" borderId="0"/>
    <xf numFmtId="0" fontId="44" fillId="3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6" fillId="5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34" fillId="5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22"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34" fillId="5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6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6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53" fillId="44" borderId="29"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0" fillId="39"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5" fillId="18" borderId="17" applyNumberFormat="0" applyFont="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9" fillId="18" borderId="17" applyNumberFormat="0" applyFon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 fillId="0" borderId="0">
      <alignment vertical="center"/>
    </xf>
  </cellStyleXfs>
  <cellXfs count="237">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6" fillId="0" borderId="7"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2" borderId="8" xfId="26904" applyFont="1" applyFill="1" applyBorder="1" applyAlignment="1">
      <alignment horizontal="center" vertical="center"/>
    </xf>
    <xf numFmtId="0" fontId="8" fillId="2" borderId="7" xfId="0" applyFont="1" applyFill="1" applyBorder="1" applyAlignment="1">
      <alignment horizontal="center" vertical="center" wrapText="1"/>
    </xf>
    <xf numFmtId="0" fontId="9" fillId="2" borderId="7" xfId="27204" applyFont="1" applyFill="1" applyBorder="1" applyAlignment="1">
      <alignment horizontal="center" vertical="center"/>
    </xf>
    <xf numFmtId="0" fontId="10" fillId="0" borderId="7" xfId="0" applyFont="1" applyBorder="1" applyAlignment="1">
      <alignment horizontal="center" vertical="center"/>
    </xf>
    <xf numFmtId="0" fontId="11" fillId="3" borderId="7" xfId="4701" applyFont="1" applyFill="1" applyBorder="1" applyAlignment="1">
      <alignment horizontal="center" vertical="center"/>
    </xf>
    <xf numFmtId="0" fontId="9" fillId="3" borderId="7" xfId="27204" applyFont="1" applyFill="1" applyBorder="1" applyAlignment="1">
      <alignment horizontal="center" vertical="center"/>
    </xf>
    <xf numFmtId="0" fontId="10" fillId="3" borderId="7" xfId="0" applyFont="1" applyFill="1" applyBorder="1" applyAlignment="1">
      <alignment horizontal="center" vertical="center"/>
    </xf>
    <xf numFmtId="0" fontId="9" fillId="4" borderId="7" xfId="28097" applyFill="1" applyBorder="1" applyAlignment="1">
      <alignment horizontal="center" vertical="center"/>
    </xf>
    <xf numFmtId="0" fontId="12" fillId="2" borderId="9" xfId="26904" applyFont="1" applyFill="1" applyBorder="1" applyAlignment="1">
      <alignment horizontal="center" vertical="center"/>
    </xf>
    <xf numFmtId="0" fontId="13" fillId="2" borderId="9" xfId="26904" applyFont="1" applyFill="1" applyBorder="1" applyAlignment="1">
      <alignment horizontal="center" vertical="center"/>
    </xf>
    <xf numFmtId="0" fontId="7" fillId="2" borderId="10" xfId="26904" applyFont="1" applyFill="1" applyBorder="1" applyAlignment="1">
      <alignment horizontal="center" vertical="center"/>
    </xf>
    <xf numFmtId="0" fontId="14" fillId="0" borderId="3" xfId="0" applyFont="1" applyBorder="1" applyAlignment="1">
      <alignment horizontal="center" vertical="center"/>
    </xf>
    <xf numFmtId="0" fontId="4"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9" fillId="4" borderId="7" xfId="27204" applyFont="1" applyFill="1" applyBorder="1" applyAlignment="1">
      <alignment horizontal="center" vertical="center"/>
    </xf>
    <xf numFmtId="0" fontId="10" fillId="4" borderId="7" xfId="0" applyFont="1" applyFill="1" applyBorder="1" applyAlignment="1">
      <alignment horizontal="center" vertical="center"/>
    </xf>
    <xf numFmtId="0" fontId="11" fillId="4" borderId="7" xfId="4701" applyFont="1" applyFill="1" applyBorder="1" applyAlignment="1">
      <alignment horizontal="center" vertical="center"/>
    </xf>
    <xf numFmtId="0" fontId="0" fillId="0" borderId="0" xfId="0" applyFont="1" applyBorder="1"/>
    <xf numFmtId="0" fontId="6" fillId="3" borderId="5" xfId="0" applyFont="1" applyFill="1" applyBorder="1" applyAlignment="1">
      <alignment horizontal="center" vertical="center" wrapText="1"/>
    </xf>
    <xf numFmtId="0" fontId="0" fillId="0" borderId="0" xfId="0" applyBorder="1" applyAlignment="1">
      <alignment horizontal="center" wrapText="1"/>
    </xf>
    <xf numFmtId="0" fontId="10" fillId="3" borderId="5" xfId="0" applyFont="1" applyFill="1" applyBorder="1" applyAlignment="1">
      <alignment horizontal="center" vertical="center"/>
    </xf>
    <xf numFmtId="0" fontId="3" fillId="0" borderId="3" xfId="28195" applyFont="1" applyBorder="1" applyAlignment="1">
      <alignment horizontal="center" vertical="center"/>
    </xf>
    <xf numFmtId="0" fontId="3" fillId="2" borderId="3" xfId="28195" applyFont="1" applyFill="1" applyBorder="1" applyAlignment="1">
      <alignment horizontal="center" vertical="center"/>
    </xf>
    <xf numFmtId="0" fontId="4" fillId="0" borderId="4" xfId="28195" applyFont="1" applyBorder="1" applyAlignment="1">
      <alignment horizontal="center"/>
    </xf>
    <xf numFmtId="0" fontId="4" fillId="0" borderId="7" xfId="28195" applyFont="1" applyBorder="1" applyAlignment="1">
      <alignment horizontal="center" vertical="center"/>
    </xf>
    <xf numFmtId="0" fontId="4" fillId="2" borderId="7" xfId="28195" applyFont="1" applyFill="1" applyBorder="1" applyAlignment="1">
      <alignment horizontal="center" vertical="center"/>
    </xf>
    <xf numFmtId="0" fontId="4" fillId="0" borderId="7" xfId="28195" applyFont="1" applyBorder="1" applyAlignment="1">
      <alignment horizontal="center"/>
    </xf>
    <xf numFmtId="0" fontId="5" fillId="0" borderId="11" xfId="0" applyFont="1" applyBorder="1" applyAlignment="1">
      <alignment horizontal="left" vertical="center" wrapText="1"/>
    </xf>
    <xf numFmtId="0" fontId="5" fillId="0" borderId="4" xfId="28195" applyFont="1" applyBorder="1" applyAlignment="1">
      <alignment horizontal="left" vertical="center"/>
    </xf>
    <xf numFmtId="0" fontId="0" fillId="2" borderId="5" xfId="0" applyFont="1" applyFill="1" applyBorder="1" applyAlignment="1">
      <alignment horizontal="center"/>
    </xf>
    <xf numFmtId="0" fontId="15" fillId="0" borderId="7" xfId="28195" applyBorder="1" applyAlignment="1">
      <alignment vertical="center"/>
    </xf>
    <xf numFmtId="0" fontId="4" fillId="0" borderId="4" xfId="28195" applyFont="1" applyBorder="1" applyAlignment="1">
      <alignment horizontal="left" vertical="center"/>
    </xf>
    <xf numFmtId="0" fontId="4" fillId="2" borderId="7" xfId="0" applyFont="1" applyFill="1" applyBorder="1" applyAlignment="1">
      <alignment horizontal="center"/>
    </xf>
    <xf numFmtId="0" fontId="0" fillId="0" borderId="4" xfId="28195" applyFont="1" applyBorder="1" applyAlignment="1">
      <alignment horizontal="left" vertical="center"/>
    </xf>
    <xf numFmtId="0" fontId="4" fillId="2" borderId="7" xfId="0" applyFont="1" applyFill="1" applyBorder="1" applyAlignment="1">
      <alignment horizontal="center" vertical="center"/>
    </xf>
    <xf numFmtId="0" fontId="4"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4" fillId="0" borderId="7" xfId="0" applyFont="1" applyBorder="1" applyAlignment="1">
      <alignment horizontal="center" vertical="center"/>
    </xf>
    <xf numFmtId="0" fontId="16" fillId="2" borderId="5" xfId="0" applyFont="1" applyFill="1" applyBorder="1" applyAlignment="1">
      <alignment horizontal="center" vertical="center"/>
    </xf>
    <xf numFmtId="0" fontId="15" fillId="2" borderId="7" xfId="28195" applyFill="1" applyBorder="1" applyAlignment="1">
      <alignment vertical="center"/>
    </xf>
    <xf numFmtId="0" fontId="16"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4" fillId="0" borderId="5" xfId="28195" applyFont="1" applyBorder="1" applyAlignment="1">
      <alignment horizontal="center" vertical="center"/>
    </xf>
    <xf numFmtId="0" fontId="0" fillId="0" borderId="0" xfId="0" applyBorder="1"/>
    <xf numFmtId="0" fontId="4" fillId="2" borderId="5" xfId="0" applyFont="1" applyFill="1" applyBorder="1" applyAlignment="1">
      <alignment horizontal="center"/>
    </xf>
    <xf numFmtId="0" fontId="4" fillId="0" borderId="5" xfId="0" applyFont="1" applyBorder="1" applyAlignment="1">
      <alignment horizontal="center" vertical="center"/>
    </xf>
    <xf numFmtId="0" fontId="4" fillId="2" borderId="5" xfId="28195" applyFont="1" applyFill="1" applyBorder="1" applyAlignment="1">
      <alignment horizontal="center" vertical="center"/>
    </xf>
    <xf numFmtId="0" fontId="18" fillId="0" borderId="0" xfId="0" applyFont="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4" fillId="0" borderId="13" xfId="0" applyFont="1" applyBorder="1" applyAlignment="1">
      <alignment horizontal="center" vertical="center"/>
    </xf>
    <xf numFmtId="0" fontId="0" fillId="0" borderId="0" xfId="0" applyFont="1" applyBorder="1" applyAlignment="1">
      <alignment horizontal="center"/>
    </xf>
    <xf numFmtId="0" fontId="5"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4" fillId="5" borderId="4" xfId="28195" applyFont="1" applyFill="1" applyBorder="1" applyAlignment="1">
      <alignment horizontal="left" vertical="center"/>
    </xf>
    <xf numFmtId="0" fontId="4" fillId="5" borderId="5" xfId="0" applyFont="1" applyFill="1" applyBorder="1" applyAlignment="1">
      <alignment horizontal="center"/>
    </xf>
    <xf numFmtId="0" fontId="4" fillId="0" borderId="5" xfId="0" applyFont="1" applyBorder="1" applyAlignment="1">
      <alignment horizontal="center"/>
    </xf>
    <xf numFmtId="0" fontId="19" fillId="0" borderId="5" xfId="0" applyFont="1" applyBorder="1" applyAlignment="1">
      <alignment horizontal="center"/>
    </xf>
    <xf numFmtId="0" fontId="4" fillId="5" borderId="5" xfId="0" applyFont="1" applyFill="1" applyBorder="1" applyAlignment="1">
      <alignment horizontal="center" vertical="center"/>
    </xf>
    <xf numFmtId="0" fontId="16" fillId="5" borderId="5" xfId="0" applyFont="1" applyFill="1" applyBorder="1" applyAlignment="1">
      <alignment horizontal="center"/>
    </xf>
    <xf numFmtId="0" fontId="16" fillId="0" borderId="5" xfId="0" applyFont="1" applyBorder="1" applyAlignment="1">
      <alignment horizontal="center"/>
    </xf>
    <xf numFmtId="0" fontId="14" fillId="0" borderId="3" xfId="0" applyFont="1" applyBorder="1" applyAlignment="1">
      <alignment vertical="center"/>
    </xf>
    <xf numFmtId="0" fontId="4" fillId="0" borderId="11"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4" xfId="28195" applyFont="1" applyBorder="1" applyAlignment="1">
      <alignment horizontal="center" vertical="center" wrapText="1"/>
    </xf>
    <xf numFmtId="0" fontId="6"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2" fillId="2" borderId="12"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3" xfId="0" applyFont="1" applyFill="1" applyBorder="1" applyAlignment="1">
      <alignment horizontal="center" vertical="center"/>
    </xf>
    <xf numFmtId="0" fontId="12"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3" fillId="6" borderId="1" xfId="26904" applyFont="1" applyFill="1" applyBorder="1" applyAlignment="1">
      <alignment horizontal="center" vertical="center"/>
    </xf>
    <xf numFmtId="0" fontId="2" fillId="6" borderId="1" xfId="0" applyFont="1" applyFill="1" applyBorder="1" applyAlignment="1">
      <alignment horizontal="center" vertical="center"/>
    </xf>
    <xf numFmtId="0" fontId="2" fillId="6" borderId="14" xfId="0" applyFont="1" applyFill="1" applyBorder="1" applyAlignment="1">
      <alignment horizontal="center" vertical="center"/>
    </xf>
    <xf numFmtId="0" fontId="12"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2"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1" fillId="0" borderId="6" xfId="28195" applyFont="1" applyBorder="1" applyAlignment="1">
      <alignment horizontal="center" vertical="center" wrapText="1"/>
    </xf>
    <xf numFmtId="0" fontId="6"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2"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8" fillId="0" borderId="0" xfId="28195" applyFont="1" applyAlignment="1">
      <alignment horizontal="center" vertical="center"/>
    </xf>
    <xf numFmtId="0" fontId="23" fillId="0" borderId="3" xfId="28195" applyFont="1" applyBorder="1" applyAlignment="1">
      <alignment vertical="center"/>
    </xf>
    <xf numFmtId="0" fontId="14" fillId="0" borderId="3" xfId="28195" applyFont="1" applyBorder="1" applyAlignment="1">
      <alignment horizontal="center" vertical="center"/>
    </xf>
    <xf numFmtId="0" fontId="0" fillId="0" borderId="0" xfId="0" applyBorder="1" applyAlignment="1">
      <alignment wrapText="1"/>
    </xf>
    <xf numFmtId="0" fontId="21" fillId="0" borderId="7" xfId="28195" applyFont="1" applyBorder="1" applyAlignment="1">
      <alignment horizontal="center" vertical="center" wrapText="1"/>
    </xf>
    <xf numFmtId="0" fontId="4" fillId="2" borderId="4" xfId="28195" applyFont="1" applyFill="1" applyBorder="1" applyAlignment="1">
      <alignment horizontal="center" vertical="center"/>
    </xf>
    <xf numFmtId="0" fontId="4" fillId="0" borderId="7" xfId="25520" applyFont="1" applyBorder="1" applyAlignment="1">
      <alignment horizontal="center" vertical="center"/>
    </xf>
    <xf numFmtId="0" fontId="0" fillId="2" borderId="0" xfId="0" applyFill="1" applyBorder="1"/>
    <xf numFmtId="0" fontId="0" fillId="2" borderId="0" xfId="0" applyFont="1" applyFill="1" applyBorder="1"/>
    <xf numFmtId="0" fontId="10" fillId="0" borderId="12"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3" fillId="7" borderId="9" xfId="26904" applyFont="1" applyFill="1" applyBorder="1" applyAlignment="1">
      <alignment horizontal="center" vertical="center"/>
    </xf>
    <xf numFmtId="0" fontId="24" fillId="7" borderId="12" xfId="0" applyFont="1" applyFill="1" applyBorder="1" applyAlignment="1">
      <alignment horizontal="center" vertical="center"/>
    </xf>
    <xf numFmtId="0" fontId="24" fillId="7" borderId="14" xfId="0" applyFont="1" applyFill="1" applyBorder="1" applyAlignment="1">
      <alignment horizontal="center" vertical="center"/>
    </xf>
    <xf numFmtId="0" fontId="12" fillId="7" borderId="9" xfId="26904" applyFont="1" applyFill="1" applyBorder="1" applyAlignment="1">
      <alignment horizontal="center" vertical="center"/>
    </xf>
    <xf numFmtId="0" fontId="10" fillId="7" borderId="12" xfId="0" applyFont="1" applyFill="1" applyBorder="1" applyAlignment="1">
      <alignment horizontal="center" vertical="center"/>
    </xf>
    <xf numFmtId="0" fontId="10" fillId="7" borderId="14" xfId="0" applyFont="1" applyFill="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9" fillId="2" borderId="12" xfId="27204" applyFont="1" applyFill="1" applyBorder="1" applyAlignment="1">
      <alignment horizontal="center" vertical="center"/>
    </xf>
    <xf numFmtId="0" fontId="25" fillId="7" borderId="12" xfId="27204" applyFont="1" applyFill="1" applyBorder="1" applyAlignment="1">
      <alignment horizontal="center" vertical="center"/>
    </xf>
    <xf numFmtId="0" fontId="9" fillId="7" borderId="12" xfId="27204" applyFont="1" applyFill="1" applyBorder="1" applyAlignment="1">
      <alignment horizontal="center" vertical="center"/>
    </xf>
    <xf numFmtId="0" fontId="9" fillId="2" borderId="6" xfId="27204" applyFont="1" applyFill="1" applyBorder="1" applyAlignment="1">
      <alignment horizontal="center" vertical="center"/>
    </xf>
    <xf numFmtId="0" fontId="6" fillId="0" borderId="5" xfId="0" applyFont="1" applyBorder="1" applyAlignment="1">
      <alignment horizontal="center" vertical="center" wrapText="1"/>
    </xf>
    <xf numFmtId="0" fontId="10" fillId="0" borderId="0" xfId="0" applyFont="1" applyBorder="1" applyAlignment="1">
      <alignment horizontal="center" vertical="center"/>
    </xf>
    <xf numFmtId="0" fontId="24" fillId="7" borderId="0" xfId="0" applyFont="1" applyFill="1" applyBorder="1" applyAlignment="1">
      <alignment horizontal="center" vertical="center"/>
    </xf>
    <xf numFmtId="0" fontId="2" fillId="0" borderId="0" xfId="0" applyFont="1" applyBorder="1"/>
    <xf numFmtId="0" fontId="10" fillId="7" borderId="0" xfId="0" applyFont="1" applyFill="1" applyBorder="1" applyAlignment="1">
      <alignment horizontal="center" vertical="center"/>
    </xf>
    <xf numFmtId="0" fontId="0" fillId="0" borderId="0" xfId="0" applyFont="1"/>
    <xf numFmtId="0" fontId="23" fillId="0" borderId="3" xfId="0" applyFont="1" applyBorder="1" applyAlignment="1">
      <alignment vertical="center"/>
    </xf>
    <xf numFmtId="177" fontId="14" fillId="0" borderId="3" xfId="0" applyNumberFormat="1" applyFont="1" applyBorder="1" applyAlignment="1">
      <alignment horizontal="center" vertical="center"/>
    </xf>
    <xf numFmtId="0" fontId="27" fillId="0" borderId="11" xfId="0" applyFont="1" applyBorder="1" applyAlignment="1">
      <alignment horizontal="left" vertical="center" wrapText="1"/>
    </xf>
    <xf numFmtId="177" fontId="4" fillId="2" borderId="5" xfId="0" applyNumberFormat="1" applyFont="1" applyFill="1" applyBorder="1" applyAlignment="1">
      <alignment horizontal="center" vertical="center"/>
    </xf>
    <xf numFmtId="0" fontId="28" fillId="0" borderId="0" xfId="0" applyFont="1" applyBorder="1" applyAlignment="1">
      <alignment horizontal="center"/>
    </xf>
    <xf numFmtId="0" fontId="5"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4" fillId="7" borderId="4" xfId="28195" applyFont="1" applyFill="1" applyBorder="1" applyAlignment="1">
      <alignment horizontal="left" vertical="center"/>
    </xf>
    <xf numFmtId="0" fontId="4" fillId="7" borderId="7" xfId="0" applyFont="1" applyFill="1" applyBorder="1" applyAlignment="1">
      <alignment horizontal="center" vertical="center"/>
    </xf>
    <xf numFmtId="0" fontId="4" fillId="7" borderId="7" xfId="0" applyFont="1" applyFill="1" applyBorder="1" applyAlignment="1">
      <alignment horizontal="center"/>
    </xf>
    <xf numFmtId="177" fontId="4" fillId="7" borderId="5" xfId="0" applyNumberFormat="1" applyFont="1" applyFill="1" applyBorder="1" applyAlignment="1">
      <alignment horizontal="center"/>
    </xf>
    <xf numFmtId="177" fontId="4" fillId="2" borderId="5" xfId="0" applyNumberFormat="1" applyFont="1" applyFill="1" applyBorder="1" applyAlignment="1">
      <alignment horizontal="center"/>
    </xf>
    <xf numFmtId="0" fontId="19" fillId="0" borderId="7" xfId="0" applyFont="1" applyBorder="1" applyAlignment="1">
      <alignment horizontal="center"/>
    </xf>
    <xf numFmtId="0" fontId="16" fillId="0" borderId="5" xfId="0" applyFont="1" applyBorder="1" applyAlignment="1">
      <alignment horizontal="center" vertical="center"/>
    </xf>
    <xf numFmtId="177" fontId="19" fillId="0" borderId="5" xfId="0" applyNumberFormat="1" applyFont="1" applyBorder="1" applyAlignment="1">
      <alignment horizontal="center"/>
    </xf>
    <xf numFmtId="0" fontId="4" fillId="7" borderId="5" xfId="0" applyFont="1" applyFill="1" applyBorder="1" applyAlignment="1">
      <alignment horizontal="center"/>
    </xf>
    <xf numFmtId="177" fontId="4" fillId="0" borderId="5" xfId="0" applyNumberFormat="1" applyFont="1" applyBorder="1" applyAlignment="1">
      <alignment horizontal="center"/>
    </xf>
    <xf numFmtId="0" fontId="16" fillId="7" borderId="7" xfId="0" applyFont="1" applyFill="1" applyBorder="1" applyAlignment="1">
      <alignment horizontal="center"/>
    </xf>
    <xf numFmtId="177" fontId="16" fillId="7" borderId="5" xfId="0" applyNumberFormat="1" applyFont="1" applyFill="1" applyBorder="1" applyAlignment="1">
      <alignment horizontal="center"/>
    </xf>
    <xf numFmtId="177" fontId="16" fillId="0" borderId="5" xfId="0" applyNumberFormat="1" applyFont="1" applyFill="1" applyBorder="1" applyAlignment="1">
      <alignment horizontal="center"/>
    </xf>
    <xf numFmtId="177" fontId="16" fillId="0" borderId="5" xfId="0" applyNumberFormat="1" applyFont="1" applyBorder="1" applyAlignment="1">
      <alignment horizontal="center"/>
    </xf>
    <xf numFmtId="0" fontId="30" fillId="0" borderId="0" xfId="26042" applyFont="1" applyBorder="1" applyAlignment="1">
      <alignment horizontal="center" vertical="center"/>
    </xf>
    <xf numFmtId="0" fontId="30" fillId="0" borderId="3" xfId="26042" applyFont="1" applyBorder="1" applyAlignment="1">
      <alignment horizontal="center" vertical="center"/>
    </xf>
    <xf numFmtId="0" fontId="31" fillId="0" borderId="3" xfId="26042" applyFont="1" applyBorder="1" applyAlignment="1">
      <alignment horizontal="center" vertical="center"/>
    </xf>
    <xf numFmtId="0" fontId="4" fillId="2" borderId="7" xfId="26042" applyFont="1" applyFill="1" applyBorder="1" applyAlignment="1">
      <alignment horizontal="center" vertical="center" wrapText="1"/>
    </xf>
    <xf numFmtId="0" fontId="16" fillId="2" borderId="4" xfId="26042" applyFont="1" applyFill="1" applyBorder="1" applyAlignment="1">
      <alignment horizontal="center" vertical="center"/>
    </xf>
    <xf numFmtId="176" fontId="16" fillId="2" borderId="4" xfId="26042" applyNumberFormat="1" applyFont="1" applyFill="1" applyBorder="1" applyAlignment="1">
      <alignment horizontal="center" vertical="center"/>
    </xf>
    <xf numFmtId="0" fontId="4" fillId="2" borderId="7" xfId="26042" applyFont="1" applyFill="1" applyBorder="1" applyAlignment="1">
      <alignment horizontal="center" vertical="center"/>
    </xf>
    <xf numFmtId="0" fontId="4" fillId="2" borderId="4" xfId="26042" applyFont="1" applyFill="1" applyBorder="1" applyAlignment="1">
      <alignment horizontal="center" vertical="center"/>
    </xf>
    <xf numFmtId="0" fontId="4" fillId="2" borderId="12" xfId="26042" applyFont="1" applyFill="1" applyBorder="1" applyAlignment="1">
      <alignment vertical="center"/>
    </xf>
    <xf numFmtId="0" fontId="31" fillId="0" borderId="0" xfId="26042" applyFont="1" applyBorder="1" applyAlignment="1">
      <alignment horizontal="center" vertical="center"/>
    </xf>
    <xf numFmtId="0" fontId="31" fillId="0" borderId="6" xfId="26042" applyFont="1" applyBorder="1" applyAlignment="1">
      <alignment horizontal="center" vertical="center"/>
    </xf>
    <xf numFmtId="0" fontId="16" fillId="2" borderId="7" xfId="26042" applyFont="1" applyFill="1" applyBorder="1" applyAlignment="1">
      <alignment horizontal="center" vertical="center" wrapText="1"/>
    </xf>
    <xf numFmtId="0" fontId="4" fillId="2" borderId="5" xfId="26042" applyFont="1" applyFill="1" applyBorder="1" applyAlignment="1">
      <alignment horizontal="center" vertical="center" wrapText="1"/>
    </xf>
    <xf numFmtId="0" fontId="4" fillId="2" borderId="5" xfId="26042" applyFont="1" applyFill="1" applyBorder="1" applyAlignment="1">
      <alignment horizontal="center" vertical="center"/>
    </xf>
    <xf numFmtId="0" fontId="4" fillId="0" borderId="4" xfId="26042" applyFont="1" applyBorder="1" applyAlignment="1">
      <alignment horizontal="center" vertical="center"/>
    </xf>
    <xf numFmtId="0" fontId="15" fillId="0" borderId="0" xfId="26042"/>
    <xf numFmtId="0" fontId="3" fillId="0" borderId="0" xfId="0" applyFont="1" applyAlignment="1">
      <alignment horizontal="center" vertical="center"/>
    </xf>
    <xf numFmtId="0" fontId="4" fillId="0" borderId="0" xfId="0" applyFont="1" applyAlignment="1">
      <alignment wrapText="1"/>
    </xf>
    <xf numFmtId="0" fontId="15" fillId="0" borderId="0" xfId="0" applyFont="1" applyAlignment="1">
      <alignment wrapText="1"/>
    </xf>
    <xf numFmtId="0" fontId="4" fillId="0" borderId="0" xfId="0" applyFont="1" applyAlignment="1">
      <alignment vertical="center" wrapText="1"/>
    </xf>
    <xf numFmtId="0" fontId="15" fillId="0" borderId="0" xfId="0" applyFont="1" applyAlignment="1">
      <alignment vertical="center" wrapText="1"/>
    </xf>
    <xf numFmtId="0" fontId="4" fillId="2" borderId="10" xfId="26042" applyFont="1" applyFill="1" applyBorder="1" applyAlignment="1">
      <alignment horizontal="center" vertical="center" wrapText="1"/>
    </xf>
    <xf numFmtId="0" fontId="30" fillId="0" borderId="6" xfId="26042" applyFont="1" applyBorder="1" applyAlignment="1">
      <alignment horizontal="center" vertical="center"/>
    </xf>
    <xf numFmtId="0" fontId="16" fillId="2" borderId="7" xfId="0" applyFont="1" applyFill="1" applyBorder="1" applyAlignment="1">
      <alignment horizontal="center"/>
    </xf>
    <xf numFmtId="0" fontId="16" fillId="2" borderId="6" xfId="26042" applyFont="1" applyFill="1" applyBorder="1" applyAlignment="1">
      <alignment horizontal="center" vertical="center"/>
    </xf>
    <xf numFmtId="0" fontId="4" fillId="2" borderId="7" xfId="25520" applyFont="1" applyFill="1" applyBorder="1" applyAlignment="1">
      <alignment horizontal="center" vertical="center"/>
    </xf>
    <xf numFmtId="0" fontId="4" fillId="2" borderId="5" xfId="25520" applyFont="1" applyFill="1" applyBorder="1" applyAlignment="1">
      <alignment horizontal="center" vertical="center"/>
    </xf>
    <xf numFmtId="0" fontId="30" fillId="0" borderId="0" xfId="26042" applyFont="1" applyBorder="1" applyAlignment="1">
      <alignment horizontal="center" vertical="center"/>
    </xf>
    <xf numFmtId="0" fontId="16" fillId="2" borderId="11" xfId="26042" applyFont="1" applyFill="1" applyBorder="1" applyAlignment="1">
      <alignment horizontal="center" vertical="center" wrapText="1"/>
    </xf>
    <xf numFmtId="0" fontId="16" fillId="2" borderId="15" xfId="26042" applyFont="1" applyFill="1" applyBorder="1" applyAlignment="1">
      <alignment horizontal="center" vertical="center" wrapText="1"/>
    </xf>
    <xf numFmtId="0" fontId="16" fillId="2" borderId="12" xfId="26042" applyFont="1" applyFill="1" applyBorder="1" applyAlignment="1">
      <alignment horizontal="center" vertical="center" wrapText="1"/>
    </xf>
    <xf numFmtId="0" fontId="16" fillId="2" borderId="3" xfId="26042" applyFont="1" applyFill="1" applyBorder="1" applyAlignment="1">
      <alignment horizontal="center" vertical="center" wrapText="1"/>
    </xf>
    <xf numFmtId="177" fontId="4" fillId="0" borderId="7" xfId="0" applyNumberFormat="1" applyFont="1" applyBorder="1" applyAlignment="1">
      <alignment horizontal="center" vertical="center" wrapText="1"/>
    </xf>
    <xf numFmtId="177" fontId="70" fillId="0" borderId="5" xfId="0" applyNumberFormat="1" applyFont="1" applyBorder="1" applyAlignment="1">
      <alignment horizontal="center" vertical="center" wrapText="1"/>
    </xf>
    <xf numFmtId="0" fontId="26" fillId="0" borderId="0" xfId="28195" applyFont="1" applyAlignment="1">
      <alignment horizontal="center" vertical="center"/>
    </xf>
    <xf numFmtId="0" fontId="29" fillId="0" borderId="12" xfId="0" applyFont="1" applyBorder="1" applyAlignment="1">
      <alignment horizontal="left"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177" fontId="4" fillId="0" borderId="5" xfId="0" applyNumberFormat="1" applyFont="1" applyBorder="1" applyAlignment="1">
      <alignment horizontal="center" vertical="center" wrapText="1"/>
    </xf>
    <xf numFmtId="0" fontId="17"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3" fillId="0" borderId="0" xfId="28195" applyFont="1" applyBorder="1" applyAlignment="1">
      <alignment horizontal="center" vertical="center"/>
    </xf>
    <xf numFmtId="0" fontId="14" fillId="0" borderId="3"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6" xfId="28195" applyFont="1" applyBorder="1" applyAlignment="1">
      <alignment horizontal="center" vertical="center" wrapText="1"/>
    </xf>
    <xf numFmtId="0" fontId="21" fillId="0" borderId="4" xfId="28195" applyFont="1" applyBorder="1" applyAlignment="1">
      <alignment horizontal="center" vertical="center" wrapText="1"/>
    </xf>
    <xf numFmtId="0" fontId="16" fillId="0" borderId="11" xfId="28195" applyFont="1" applyBorder="1" applyAlignment="1">
      <alignment horizontal="center" vertical="center" wrapText="1"/>
    </xf>
    <xf numFmtId="0" fontId="16" fillId="0" borderId="15" xfId="28195" applyFont="1" applyBorder="1" applyAlignment="1">
      <alignment horizontal="center" vertical="center" wrapText="1"/>
    </xf>
    <xf numFmtId="0" fontId="21" fillId="0" borderId="12" xfId="28195" applyFont="1" applyBorder="1" applyAlignment="1">
      <alignment horizontal="center" vertical="center" wrapText="1"/>
    </xf>
    <xf numFmtId="0" fontId="21" fillId="0" borderId="3" xfId="28195" applyFont="1" applyBorder="1" applyAlignment="1">
      <alignment horizontal="center" vertical="center" wrapText="1"/>
    </xf>
    <xf numFmtId="0" fontId="3" fillId="0" borderId="0" xfId="28195" applyFont="1" applyAlignment="1">
      <alignment horizontal="center" vertical="center"/>
    </xf>
    <xf numFmtId="0" fontId="20" fillId="0" borderId="12" xfId="0" applyFont="1" applyBorder="1" applyAlignment="1">
      <alignment horizontal="center" vertical="center"/>
    </xf>
    <xf numFmtId="0" fontId="17" fillId="0" borderId="12" xfId="0" applyFont="1" applyBorder="1" applyAlignment="1">
      <alignment horizontal="left" vertical="center" wrapText="1"/>
    </xf>
    <xf numFmtId="58" fontId="69" fillId="59" borderId="0" xfId="0" applyNumberFormat="1" applyFont="1" applyFill="1" applyAlignment="1">
      <alignment horizont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4" borderId="5" xfId="28195" applyFont="1" applyFill="1" applyBorder="1" applyAlignment="1">
      <alignment horizontal="center" vertical="center" wrapText="1"/>
    </xf>
    <xf numFmtId="0" fontId="5" fillId="4" borderId="6" xfId="28195" applyFont="1" applyFill="1" applyBorder="1" applyAlignment="1">
      <alignment horizontal="center" vertical="center" wrapText="1"/>
    </xf>
    <xf numFmtId="0" fontId="5" fillId="4" borderId="4" xfId="28195" applyFont="1" applyFill="1" applyBorder="1" applyAlignment="1">
      <alignment horizontal="center" vertical="center" wrapText="1"/>
    </xf>
    <xf numFmtId="0" fontId="5" fillId="3" borderId="5" xfId="28195" applyFont="1" applyFill="1" applyBorder="1" applyAlignment="1">
      <alignment horizontal="center" vertical="center" wrapText="1"/>
    </xf>
    <xf numFmtId="0" fontId="5" fillId="3" borderId="6" xfId="28195" applyFont="1" applyFill="1" applyBorder="1" applyAlignment="1">
      <alignment horizontal="center" vertical="center" wrapText="1"/>
    </xf>
    <xf numFmtId="0" fontId="5" fillId="3" borderId="4" xfId="28195"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0" borderId="4" xfId="0" applyFont="1" applyBorder="1" applyAlignment="1">
      <alignment horizontal="center" vertical="center" wrapText="1"/>
    </xf>
  </cellXfs>
  <cellStyles count="34926">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50" xfId="34925"/>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8" t="s">
        <v>0</v>
      </c>
    </row>
    <row r="2" spans="1:1">
      <c r="A2" s="169" t="s">
        <v>1</v>
      </c>
    </row>
    <row r="3" spans="1:1">
      <c r="A3" s="169" t="s">
        <v>2</v>
      </c>
    </row>
    <row r="4" spans="1:1" ht="42.75">
      <c r="A4" s="170" t="s">
        <v>3</v>
      </c>
    </row>
    <row r="5" spans="1:1">
      <c r="A5" s="170" t="s">
        <v>4</v>
      </c>
    </row>
    <row r="6" spans="1:1">
      <c r="A6" s="170" t="s">
        <v>5</v>
      </c>
    </row>
    <row r="7" spans="1:1">
      <c r="A7" s="169" t="s">
        <v>6</v>
      </c>
    </row>
    <row r="8" spans="1:1">
      <c r="A8" s="170" t="s">
        <v>7</v>
      </c>
    </row>
    <row r="9" spans="1:1">
      <c r="A9" s="170" t="s">
        <v>8</v>
      </c>
    </row>
    <row r="10" spans="1:1" ht="28.5">
      <c r="A10" s="169" t="s">
        <v>9</v>
      </c>
    </row>
    <row r="11" spans="1:1" ht="28.5">
      <c r="A11" s="171" t="s">
        <v>10</v>
      </c>
    </row>
    <row r="12" spans="1:1" ht="50.25" customHeight="1">
      <c r="A12" s="172" t="s">
        <v>11</v>
      </c>
    </row>
    <row r="13" spans="1:1">
      <c r="A13" s="170" t="s">
        <v>12</v>
      </c>
    </row>
    <row r="14" spans="1:1">
      <c r="A14" s="170" t="s">
        <v>13</v>
      </c>
    </row>
    <row r="15" spans="1:1">
      <c r="A15" s="169" t="s">
        <v>14</v>
      </c>
    </row>
    <row r="16" spans="1:1">
      <c r="A16" s="170" t="s">
        <v>15</v>
      </c>
    </row>
    <row r="17" spans="1:1" ht="28.5">
      <c r="A17" s="170" t="s">
        <v>16</v>
      </c>
    </row>
    <row r="18" spans="1:1">
      <c r="A18" s="170" t="s">
        <v>17</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L13" sqref="L13"/>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79" t="s">
        <v>128</v>
      </c>
      <c r="B1" s="179"/>
      <c r="C1" s="179"/>
      <c r="D1" s="179"/>
      <c r="E1" s="179"/>
      <c r="F1" s="179"/>
      <c r="G1" s="179"/>
      <c r="H1" s="179"/>
      <c r="I1" s="179"/>
    </row>
    <row r="2" spans="1:9" ht="18.75" customHeight="1">
      <c r="A2" s="153"/>
      <c r="B2" s="153"/>
      <c r="C2" s="153"/>
      <c r="D2" s="153"/>
      <c r="E2" s="152"/>
      <c r="F2" s="153"/>
      <c r="G2" s="153"/>
      <c r="H2" s="154"/>
      <c r="I2" s="154"/>
    </row>
    <row r="3" spans="1:9" ht="18.75" customHeight="1">
      <c r="A3" s="180" t="s">
        <v>18</v>
      </c>
      <c r="B3" s="180" t="s">
        <v>19</v>
      </c>
      <c r="C3" s="184" t="s">
        <v>127</v>
      </c>
      <c r="D3" s="185" t="s">
        <v>126</v>
      </c>
      <c r="E3" s="174"/>
      <c r="F3" s="153"/>
      <c r="G3" s="153"/>
      <c r="H3" s="154"/>
      <c r="I3" s="154"/>
    </row>
    <row r="4" spans="1:9" ht="37.5" customHeight="1">
      <c r="A4" s="181"/>
      <c r="B4" s="181"/>
      <c r="C4" s="184"/>
      <c r="D4" s="184"/>
      <c r="E4" s="173" t="s">
        <v>21</v>
      </c>
      <c r="F4" s="155" t="s">
        <v>22</v>
      </c>
      <c r="G4" s="155" t="s">
        <v>23</v>
      </c>
      <c r="H4" s="155" t="s">
        <v>24</v>
      </c>
      <c r="I4" s="164" t="s">
        <v>25</v>
      </c>
    </row>
    <row r="5" spans="1:9" ht="30" customHeight="1">
      <c r="A5" s="156" t="s">
        <v>26</v>
      </c>
      <c r="B5" s="156">
        <v>155</v>
      </c>
      <c r="C5" s="157">
        <f>D5/B5*100</f>
        <v>51.612903225806448</v>
      </c>
      <c r="D5" s="158">
        <f t="shared" ref="D5:D13" si="0">SUM(E5:I5)</f>
        <v>80</v>
      </c>
      <c r="E5" s="158">
        <f>分县区四上单位入库台账!B6</f>
        <v>22</v>
      </c>
      <c r="F5" s="158">
        <f>分县区四上单位入库台账!B16</f>
        <v>3</v>
      </c>
      <c r="G5" s="158">
        <f>分县区四上单位入库台账!B26</f>
        <v>2</v>
      </c>
      <c r="H5" s="158">
        <f>分县区四上单位入库台账!B37</f>
        <v>42</v>
      </c>
      <c r="I5" s="165">
        <f>分县区四上单位入库台账!B46</f>
        <v>11</v>
      </c>
    </row>
    <row r="6" spans="1:9" ht="30" customHeight="1">
      <c r="A6" s="159" t="s">
        <v>27</v>
      </c>
      <c r="B6" s="159">
        <v>40</v>
      </c>
      <c r="C6" s="157">
        <f t="shared" ref="C6:C13" si="1">D6/B6*100</f>
        <v>52.5</v>
      </c>
      <c r="D6" s="158">
        <f t="shared" si="0"/>
        <v>21</v>
      </c>
      <c r="E6" s="158">
        <f>分县区四上单位入库台账!B7</f>
        <v>0</v>
      </c>
      <c r="F6" s="158">
        <f>分县区四上单位入库台账!B17</f>
        <v>1</v>
      </c>
      <c r="G6" s="158">
        <f>分县区四上单位入库台账!B27</f>
        <v>0</v>
      </c>
      <c r="H6" s="158">
        <f>分县区四上单位入库台账!B38</f>
        <v>17</v>
      </c>
      <c r="I6" s="165">
        <f>分县区四上单位入库台账!B47</f>
        <v>3</v>
      </c>
    </row>
    <row r="7" spans="1:9" ht="30" customHeight="1">
      <c r="A7" s="159" t="s">
        <v>28</v>
      </c>
      <c r="B7" s="159">
        <v>15</v>
      </c>
      <c r="C7" s="157">
        <f t="shared" si="1"/>
        <v>100</v>
      </c>
      <c r="D7" s="158">
        <f t="shared" si="0"/>
        <v>15</v>
      </c>
      <c r="E7" s="158">
        <f>分县区四上单位入库台账!B8</f>
        <v>4</v>
      </c>
      <c r="F7" s="158">
        <f>分县区四上单位入库台账!B18</f>
        <v>0</v>
      </c>
      <c r="G7" s="158">
        <f>分县区四上单位入库台账!B28</f>
        <v>2</v>
      </c>
      <c r="H7" s="158">
        <f>分县区四上单位入库台账!B39</f>
        <v>9</v>
      </c>
      <c r="I7" s="165">
        <f>分县区四上单位入库台账!B48</f>
        <v>0</v>
      </c>
    </row>
    <row r="8" spans="1:9" ht="30" customHeight="1">
      <c r="A8" s="159" t="s">
        <v>29</v>
      </c>
      <c r="B8" s="159">
        <v>13</v>
      </c>
      <c r="C8" s="157">
        <f t="shared" si="1"/>
        <v>61.53846153846154</v>
      </c>
      <c r="D8" s="158">
        <f t="shared" si="0"/>
        <v>8</v>
      </c>
      <c r="E8" s="158">
        <f>分县区四上单位入库台账!B9</f>
        <v>5</v>
      </c>
      <c r="F8" s="158">
        <f>分县区四上单位入库台账!B19</f>
        <v>0</v>
      </c>
      <c r="G8" s="158">
        <f>分县区四上单位入库台账!B29</f>
        <v>0</v>
      </c>
      <c r="H8" s="158">
        <f>分县区四上单位入库台账!B40</f>
        <v>2</v>
      </c>
      <c r="I8" s="165">
        <f>分县区四上单位入库台账!B49</f>
        <v>1</v>
      </c>
    </row>
    <row r="9" spans="1:9" ht="30" customHeight="1">
      <c r="A9" s="159" t="s">
        <v>30</v>
      </c>
      <c r="B9" s="159">
        <v>21</v>
      </c>
      <c r="C9" s="157">
        <f t="shared" si="1"/>
        <v>47.619047619047613</v>
      </c>
      <c r="D9" s="158">
        <f t="shared" si="0"/>
        <v>10</v>
      </c>
      <c r="E9" s="158">
        <f>分县区四上单位入库台账!B10</f>
        <v>3</v>
      </c>
      <c r="F9" s="158">
        <f>分县区四上单位入库台账!B20</f>
        <v>1</v>
      </c>
      <c r="G9" s="158">
        <f>分县区四上单位入库台账!B30</f>
        <v>0</v>
      </c>
      <c r="H9" s="158">
        <f>分县区四上单位入库台账!B41</f>
        <v>4</v>
      </c>
      <c r="I9" s="165">
        <f>分县区四上单位入库台账!B50</f>
        <v>2</v>
      </c>
    </row>
    <row r="10" spans="1:9" ht="30" customHeight="1">
      <c r="A10" s="159" t="s">
        <v>31</v>
      </c>
      <c r="B10" s="159">
        <v>12</v>
      </c>
      <c r="C10" s="157">
        <f t="shared" si="1"/>
        <v>41.666666666666671</v>
      </c>
      <c r="D10" s="158">
        <f t="shared" si="0"/>
        <v>5</v>
      </c>
      <c r="E10" s="158">
        <f>分县区四上单位入库台账!B11</f>
        <v>2</v>
      </c>
      <c r="F10" s="158">
        <f>分县区四上单位入库台账!B21</f>
        <v>0</v>
      </c>
      <c r="G10" s="158">
        <f>分县区四上单位入库台账!B31</f>
        <v>0</v>
      </c>
      <c r="H10" s="158">
        <f>分县区四上单位入库台账!B42</f>
        <v>2</v>
      </c>
      <c r="I10" s="165">
        <f>分县区四上单位入库台账!B51</f>
        <v>1</v>
      </c>
    </row>
    <row r="11" spans="1:9" ht="30" customHeight="1">
      <c r="A11" s="159" t="s">
        <v>32</v>
      </c>
      <c r="B11" s="159">
        <v>18</v>
      </c>
      <c r="C11" s="157">
        <f t="shared" si="1"/>
        <v>55.555555555555557</v>
      </c>
      <c r="D11" s="158">
        <f t="shared" si="0"/>
        <v>10</v>
      </c>
      <c r="E11" s="158">
        <f>分县区四上单位入库台账!B12</f>
        <v>2</v>
      </c>
      <c r="F11" s="158">
        <f>分县区四上单位入库台账!B22</f>
        <v>1</v>
      </c>
      <c r="G11" s="158">
        <f>分县区四上单位入库台账!B32</f>
        <v>0</v>
      </c>
      <c r="H11" s="158">
        <f>分县区四上单位入库台账!B43</f>
        <v>4</v>
      </c>
      <c r="I11" s="165">
        <f>分县区四上单位入库台账!B52</f>
        <v>3</v>
      </c>
    </row>
    <row r="12" spans="1:9" ht="30" customHeight="1">
      <c r="A12" s="159" t="s">
        <v>33</v>
      </c>
      <c r="B12" s="159">
        <v>17</v>
      </c>
      <c r="C12" s="157">
        <f t="shared" si="1"/>
        <v>35.294117647058826</v>
      </c>
      <c r="D12" s="158">
        <f t="shared" si="0"/>
        <v>6</v>
      </c>
      <c r="E12" s="158">
        <f>分县区四上单位入库台账!B13</f>
        <v>1</v>
      </c>
      <c r="F12" s="158">
        <f>分县区四上单位入库台账!B23</f>
        <v>0</v>
      </c>
      <c r="G12" s="158">
        <f>分县区四上单位入库台账!B33</f>
        <v>0</v>
      </c>
      <c r="H12" s="158">
        <f>分县区四上单位入库台账!B44</f>
        <v>4</v>
      </c>
      <c r="I12" s="165">
        <f>分县区四上单位入库台账!B53</f>
        <v>1</v>
      </c>
    </row>
    <row r="13" spans="1:9" ht="30" customHeight="1">
      <c r="A13" s="159" t="s">
        <v>34</v>
      </c>
      <c r="B13" s="159">
        <v>19</v>
      </c>
      <c r="C13" s="157">
        <f t="shared" si="1"/>
        <v>26.315789473684209</v>
      </c>
      <c r="D13" s="158">
        <f t="shared" si="0"/>
        <v>5</v>
      </c>
      <c r="E13" s="158">
        <f>分县区四上单位入库台账!B14</f>
        <v>5</v>
      </c>
      <c r="F13" s="158">
        <f>分县区四上单位入库台账!B24</f>
        <v>0</v>
      </c>
      <c r="G13" s="158">
        <f>分县区四上单位入库台账!B34</f>
        <v>0</v>
      </c>
      <c r="H13" s="158"/>
      <c r="I13" s="165"/>
    </row>
    <row r="14" spans="1:9" ht="15" customHeight="1">
      <c r="A14" s="160"/>
      <c r="B14" s="160"/>
      <c r="C14" s="160"/>
      <c r="D14" s="160"/>
      <c r="E14" s="160"/>
      <c r="F14" s="160"/>
      <c r="G14" s="160"/>
      <c r="H14" s="160"/>
      <c r="I14" s="160"/>
    </row>
    <row r="15" spans="1:9" ht="30" customHeight="1">
      <c r="A15" s="179" t="s">
        <v>129</v>
      </c>
      <c r="B15" s="179"/>
      <c r="C15" s="179"/>
      <c r="D15" s="179"/>
      <c r="E15" s="179"/>
      <c r="F15" s="179"/>
      <c r="G15" s="179"/>
      <c r="H15" s="179"/>
      <c r="I15" s="179"/>
    </row>
    <row r="16" spans="1:9" ht="18.75" customHeight="1">
      <c r="A16" s="153"/>
      <c r="B16" s="153"/>
      <c r="C16" s="153"/>
      <c r="D16" s="153"/>
      <c r="E16" s="153"/>
      <c r="F16" s="153"/>
      <c r="G16" s="161" t="s">
        <v>35</v>
      </c>
      <c r="H16" s="161"/>
      <c r="I16" s="161"/>
    </row>
    <row r="17" spans="1:9" ht="18.75" customHeight="1">
      <c r="A17" s="180" t="s">
        <v>18</v>
      </c>
      <c r="B17" s="182" t="s">
        <v>36</v>
      </c>
      <c r="C17" s="153"/>
      <c r="D17" s="153"/>
      <c r="E17" s="153"/>
      <c r="F17" s="153"/>
      <c r="G17" s="162"/>
      <c r="H17" s="161"/>
      <c r="I17" s="161"/>
    </row>
    <row r="18" spans="1:9" ht="37.5" customHeight="1">
      <c r="A18" s="181"/>
      <c r="B18" s="183"/>
      <c r="C18" s="163" t="s">
        <v>21</v>
      </c>
      <c r="D18" s="104" t="s">
        <v>22</v>
      </c>
      <c r="E18" s="155" t="s">
        <v>23</v>
      </c>
      <c r="F18" s="155" t="s">
        <v>24</v>
      </c>
      <c r="G18" s="164" t="s">
        <v>25</v>
      </c>
    </row>
    <row r="19" spans="1:9" ht="30" customHeight="1">
      <c r="A19" s="156" t="s">
        <v>37</v>
      </c>
      <c r="B19" s="156">
        <f>SUM(B20:B27)</f>
        <v>3</v>
      </c>
      <c r="C19" s="156">
        <f t="shared" ref="C19:G19" si="2">SUM(C20:C27)</f>
        <v>3</v>
      </c>
      <c r="D19" s="156">
        <f t="shared" si="2"/>
        <v>0</v>
      </c>
      <c r="E19" s="156">
        <f t="shared" si="2"/>
        <v>0</v>
      </c>
      <c r="F19" s="156">
        <f t="shared" si="2"/>
        <v>0</v>
      </c>
      <c r="G19" s="176">
        <f t="shared" si="2"/>
        <v>0</v>
      </c>
      <c r="H19" s="56"/>
    </row>
    <row r="20" spans="1:9" ht="30" customHeight="1">
      <c r="A20" s="166" t="s">
        <v>27</v>
      </c>
      <c r="B20" s="166"/>
      <c r="C20" s="166">
        <v>0</v>
      </c>
      <c r="D20" s="158"/>
      <c r="E20" s="158">
        <v>0</v>
      </c>
      <c r="F20" s="158">
        <v>0</v>
      </c>
      <c r="G20" s="165">
        <v>0</v>
      </c>
    </row>
    <row r="21" spans="1:9" ht="30" customHeight="1">
      <c r="A21" s="166" t="s">
        <v>28</v>
      </c>
      <c r="B21" s="166">
        <v>0</v>
      </c>
      <c r="C21" s="166">
        <v>0</v>
      </c>
      <c r="D21" s="158">
        <v>0</v>
      </c>
      <c r="E21" s="158">
        <v>0</v>
      </c>
      <c r="F21" s="158">
        <v>0</v>
      </c>
      <c r="G21" s="165">
        <v>0</v>
      </c>
    </row>
    <row r="22" spans="1:9" ht="30" customHeight="1">
      <c r="A22" s="166" t="s">
        <v>29</v>
      </c>
      <c r="B22" s="166">
        <v>0</v>
      </c>
      <c r="C22" s="166">
        <v>0</v>
      </c>
      <c r="D22" s="158">
        <v>0</v>
      </c>
      <c r="E22" s="158">
        <v>0</v>
      </c>
      <c r="F22" s="158">
        <v>0</v>
      </c>
      <c r="G22" s="165">
        <v>0</v>
      </c>
    </row>
    <row r="23" spans="1:9" ht="30" customHeight="1">
      <c r="A23" s="166" t="s">
        <v>30</v>
      </c>
      <c r="B23" s="166"/>
      <c r="C23" s="166">
        <v>0</v>
      </c>
      <c r="D23" s="158"/>
      <c r="E23" s="158">
        <v>0</v>
      </c>
      <c r="F23" s="158">
        <v>0</v>
      </c>
      <c r="G23" s="165">
        <v>0</v>
      </c>
    </row>
    <row r="24" spans="1:9" ht="30" customHeight="1">
      <c r="A24" s="166" t="s">
        <v>31</v>
      </c>
      <c r="B24" s="166">
        <v>2</v>
      </c>
      <c r="C24" s="166">
        <v>2</v>
      </c>
      <c r="D24" s="158">
        <v>0</v>
      </c>
      <c r="E24" s="158">
        <v>0</v>
      </c>
      <c r="F24" s="158">
        <v>0</v>
      </c>
      <c r="G24" s="165">
        <v>0</v>
      </c>
    </row>
    <row r="25" spans="1:9" ht="30" customHeight="1">
      <c r="A25" s="166" t="s">
        <v>32</v>
      </c>
      <c r="B25" s="166">
        <v>1</v>
      </c>
      <c r="C25" s="166">
        <v>1</v>
      </c>
      <c r="D25" s="158">
        <v>0</v>
      </c>
      <c r="E25" s="158">
        <v>0</v>
      </c>
      <c r="F25" s="158">
        <v>0</v>
      </c>
      <c r="G25" s="165">
        <v>0</v>
      </c>
    </row>
    <row r="26" spans="1:9" ht="30" customHeight="1">
      <c r="A26" s="166" t="s">
        <v>33</v>
      </c>
      <c r="B26" s="166">
        <v>0</v>
      </c>
      <c r="C26" s="166">
        <v>0</v>
      </c>
      <c r="D26" s="158">
        <v>0</v>
      </c>
      <c r="E26" s="158">
        <v>0</v>
      </c>
      <c r="F26" s="158">
        <v>0</v>
      </c>
      <c r="G26" s="165">
        <v>0</v>
      </c>
    </row>
    <row r="27" spans="1:9" ht="30" customHeight="1">
      <c r="A27" s="166" t="s">
        <v>34</v>
      </c>
      <c r="B27" s="166">
        <v>0</v>
      </c>
      <c r="C27" s="166">
        <v>0</v>
      </c>
      <c r="D27" s="158">
        <v>0</v>
      </c>
      <c r="E27" s="158">
        <v>0</v>
      </c>
      <c r="F27" s="158"/>
      <c r="G27" s="165"/>
    </row>
    <row r="28" spans="1:9">
      <c r="A28" s="167"/>
      <c r="B28" s="167"/>
      <c r="C28" s="167"/>
      <c r="D28" s="167"/>
      <c r="E28" s="167"/>
      <c r="F28" s="167"/>
      <c r="G28" s="167"/>
      <c r="H28" s="167"/>
      <c r="I28" s="167"/>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topLeftCell="A22" workbookViewId="0">
      <selection activeCell="G22" sqref="G22"/>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6" t="s">
        <v>38</v>
      </c>
      <c r="B1" s="186"/>
      <c r="C1" s="186"/>
      <c r="D1" s="186"/>
      <c r="E1" s="186"/>
    </row>
    <row r="2" spans="1:6" ht="14.25" customHeight="1">
      <c r="A2" s="60"/>
      <c r="B2" s="60"/>
      <c r="C2" s="130"/>
      <c r="D2" s="130"/>
      <c r="E2" s="131" t="s">
        <v>35</v>
      </c>
    </row>
    <row r="3" spans="1:6" ht="31.5" customHeight="1">
      <c r="A3" s="188" t="s">
        <v>39</v>
      </c>
      <c r="B3" s="190" t="s">
        <v>40</v>
      </c>
      <c r="C3" s="192" t="s">
        <v>41</v>
      </c>
      <c r="D3" s="194" t="s">
        <v>42</v>
      </c>
      <c r="E3" s="196" t="s">
        <v>20</v>
      </c>
      <c r="F3" s="64"/>
    </row>
    <row r="4" spans="1:6" ht="40.5" customHeight="1">
      <c r="A4" s="189"/>
      <c r="B4" s="191"/>
      <c r="C4" s="193"/>
      <c r="D4" s="195"/>
      <c r="E4" s="196"/>
      <c r="F4" s="64"/>
    </row>
    <row r="5" spans="1:6" ht="37.5" customHeight="1">
      <c r="A5" s="132" t="s">
        <v>43</v>
      </c>
      <c r="B5" s="49">
        <f>SUM(B7+B17+B27+B38+B47)</f>
        <v>155</v>
      </c>
      <c r="C5" s="49">
        <f>SUM(C7+C17+C38+C47)</f>
        <v>9</v>
      </c>
      <c r="D5" s="49">
        <f>SUM(D7+D17+D27+D38+D47)</f>
        <v>80</v>
      </c>
      <c r="E5" s="133">
        <f>D5/B5*100</f>
        <v>51.612903225806448</v>
      </c>
      <c r="F5" s="134"/>
    </row>
    <row r="6" spans="1:6">
      <c r="A6" s="135" t="s">
        <v>44</v>
      </c>
      <c r="B6" s="54"/>
      <c r="C6" s="136"/>
      <c r="D6" s="67"/>
      <c r="E6" s="137"/>
      <c r="F6" s="28"/>
    </row>
    <row r="7" spans="1:6">
      <c r="A7" s="138" t="s">
        <v>45</v>
      </c>
      <c r="B7" s="139">
        <v>50</v>
      </c>
      <c r="C7" s="140">
        <v>3</v>
      </c>
      <c r="D7" s="140">
        <f>SUM(D8:D15)</f>
        <v>22</v>
      </c>
      <c r="E7" s="141">
        <f>D7/B7*100</f>
        <v>44</v>
      </c>
      <c r="F7" s="28"/>
    </row>
    <row r="8" spans="1:6">
      <c r="A8" s="44" t="s">
        <v>46</v>
      </c>
      <c r="B8" s="49">
        <v>5</v>
      </c>
      <c r="C8" s="43">
        <f>分县区四上单位入库台账!H7</f>
        <v>0</v>
      </c>
      <c r="D8" s="49"/>
      <c r="E8" s="142">
        <f t="shared" ref="E8:E15" si="0">D8/B8*100</f>
        <v>0</v>
      </c>
      <c r="F8" s="28"/>
    </row>
    <row r="9" spans="1:6">
      <c r="A9" s="44" t="s">
        <v>47</v>
      </c>
      <c r="B9" s="49">
        <v>6</v>
      </c>
      <c r="C9" s="43">
        <f>分县区四上单位入库台账!H8</f>
        <v>0</v>
      </c>
      <c r="D9" s="49">
        <v>4</v>
      </c>
      <c r="E9" s="142">
        <f t="shared" si="0"/>
        <v>66.666666666666657</v>
      </c>
      <c r="F9" s="28"/>
    </row>
    <row r="10" spans="1:6">
      <c r="A10" s="44" t="s">
        <v>48</v>
      </c>
      <c r="B10" s="49">
        <v>5</v>
      </c>
      <c r="C10" s="43">
        <v>2</v>
      </c>
      <c r="D10" s="49">
        <v>5</v>
      </c>
      <c r="E10" s="142">
        <f t="shared" si="0"/>
        <v>100</v>
      </c>
      <c r="F10" s="28"/>
    </row>
    <row r="11" spans="1:6">
      <c r="A11" s="44" t="s">
        <v>49</v>
      </c>
      <c r="B11" s="49">
        <v>8</v>
      </c>
      <c r="C11" s="43"/>
      <c r="D11" s="49">
        <v>3</v>
      </c>
      <c r="E11" s="142">
        <f t="shared" si="0"/>
        <v>37.5</v>
      </c>
      <c r="F11" s="28"/>
    </row>
    <row r="12" spans="1:6">
      <c r="A12" s="44" t="s">
        <v>50</v>
      </c>
      <c r="B12" s="49">
        <v>5</v>
      </c>
      <c r="C12" s="43">
        <f>分县区四上单位入库台账!H11</f>
        <v>0</v>
      </c>
      <c r="D12" s="49">
        <v>2</v>
      </c>
      <c r="E12" s="142">
        <f t="shared" si="0"/>
        <v>40</v>
      </c>
      <c r="F12" s="28"/>
    </row>
    <row r="13" spans="1:6">
      <c r="A13" s="44" t="s">
        <v>51</v>
      </c>
      <c r="B13" s="49">
        <v>5</v>
      </c>
      <c r="C13" s="43">
        <v>1</v>
      </c>
      <c r="D13" s="49">
        <v>2</v>
      </c>
      <c r="E13" s="142">
        <f t="shared" si="0"/>
        <v>40</v>
      </c>
      <c r="F13" s="28"/>
    </row>
    <row r="14" spans="1:6">
      <c r="A14" s="44" t="s">
        <v>52</v>
      </c>
      <c r="B14" s="49">
        <v>6</v>
      </c>
      <c r="C14" s="43">
        <f>分县区四上单位入库台账!H13</f>
        <v>0</v>
      </c>
      <c r="D14" s="49">
        <v>1</v>
      </c>
      <c r="E14" s="142">
        <f t="shared" si="0"/>
        <v>16.666666666666664</v>
      </c>
      <c r="F14" s="28"/>
    </row>
    <row r="15" spans="1:6">
      <c r="A15" s="44" t="s">
        <v>53</v>
      </c>
      <c r="B15" s="49">
        <v>10</v>
      </c>
      <c r="C15" s="43">
        <f>分县区四上单位入库台账!H14</f>
        <v>0</v>
      </c>
      <c r="D15" s="49">
        <v>5</v>
      </c>
      <c r="E15" s="142">
        <f t="shared" si="0"/>
        <v>50</v>
      </c>
      <c r="F15" s="28"/>
    </row>
    <row r="16" spans="1:6">
      <c r="A16" s="135" t="s">
        <v>54</v>
      </c>
      <c r="B16" s="54"/>
      <c r="C16" s="143"/>
      <c r="D16" s="144"/>
      <c r="E16" s="145"/>
      <c r="F16" s="28"/>
    </row>
    <row r="17" spans="1:6">
      <c r="A17" s="138" t="s">
        <v>45</v>
      </c>
      <c r="B17" s="139">
        <v>35</v>
      </c>
      <c r="C17" s="140"/>
      <c r="D17" s="146">
        <v>3</v>
      </c>
      <c r="E17" s="141">
        <f>D17/B17*100</f>
        <v>8.5714285714285712</v>
      </c>
      <c r="F17" s="28"/>
    </row>
    <row r="18" spans="1:6">
      <c r="A18" s="44" t="s">
        <v>46</v>
      </c>
      <c r="B18" s="49">
        <v>12</v>
      </c>
      <c r="C18" s="43"/>
      <c r="D18" s="144">
        <v>1</v>
      </c>
      <c r="E18" s="142">
        <f t="shared" ref="E18:E25" si="1">D18/B18*100</f>
        <v>8.3333333333333321</v>
      </c>
      <c r="F18" s="28"/>
    </row>
    <row r="19" spans="1:6">
      <c r="A19" s="44" t="s">
        <v>47</v>
      </c>
      <c r="B19" s="49">
        <v>2</v>
      </c>
      <c r="C19" s="43"/>
      <c r="D19" s="144"/>
      <c r="E19" s="142">
        <f t="shared" si="1"/>
        <v>0</v>
      </c>
      <c r="F19" s="28"/>
    </row>
    <row r="20" spans="1:6">
      <c r="A20" s="44" t="s">
        <v>48</v>
      </c>
      <c r="B20" s="49">
        <v>2</v>
      </c>
      <c r="C20" s="43"/>
      <c r="D20" s="144"/>
      <c r="E20" s="142">
        <f t="shared" si="1"/>
        <v>0</v>
      </c>
      <c r="F20" s="28"/>
    </row>
    <row r="21" spans="1:6">
      <c r="A21" s="44" t="s">
        <v>49</v>
      </c>
      <c r="B21" s="49">
        <v>4</v>
      </c>
      <c r="C21" s="43"/>
      <c r="D21" s="144">
        <v>1</v>
      </c>
      <c r="E21" s="142">
        <f t="shared" si="1"/>
        <v>25</v>
      </c>
      <c r="F21" s="28"/>
    </row>
    <row r="22" spans="1:6">
      <c r="A22" s="44" t="s">
        <v>50</v>
      </c>
      <c r="B22" s="49">
        <v>2</v>
      </c>
      <c r="C22" s="43"/>
      <c r="D22" s="144"/>
      <c r="E22" s="142">
        <f t="shared" si="1"/>
        <v>0</v>
      </c>
      <c r="F22" s="28"/>
    </row>
    <row r="23" spans="1:6">
      <c r="A23" s="44" t="s">
        <v>51</v>
      </c>
      <c r="B23" s="49">
        <v>4</v>
      </c>
      <c r="C23" s="43"/>
      <c r="D23" s="144">
        <v>1</v>
      </c>
      <c r="E23" s="142">
        <f t="shared" si="1"/>
        <v>25</v>
      </c>
      <c r="F23" s="28"/>
    </row>
    <row r="24" spans="1:6">
      <c r="A24" s="44" t="s">
        <v>52</v>
      </c>
      <c r="B24" s="49">
        <v>4</v>
      </c>
      <c r="C24" s="43">
        <f>分县区四上单位入库台账!H23</f>
        <v>0</v>
      </c>
      <c r="D24" s="144"/>
      <c r="E24" s="142">
        <f t="shared" si="1"/>
        <v>0</v>
      </c>
      <c r="F24" s="28"/>
    </row>
    <row r="25" spans="1:6">
      <c r="A25" s="44" t="s">
        <v>53</v>
      </c>
      <c r="B25" s="49">
        <v>5</v>
      </c>
      <c r="C25" s="43">
        <f>分县区四上单位入库台账!H24</f>
        <v>0</v>
      </c>
      <c r="D25" s="144"/>
      <c r="E25" s="142">
        <f t="shared" si="1"/>
        <v>0</v>
      </c>
      <c r="F25" s="28"/>
    </row>
    <row r="26" spans="1:6">
      <c r="A26" s="135" t="s">
        <v>55</v>
      </c>
      <c r="B26" s="54"/>
      <c r="C26" s="52"/>
      <c r="D26" s="144"/>
      <c r="E26" s="142"/>
      <c r="F26" s="28"/>
    </row>
    <row r="27" spans="1:6">
      <c r="A27" s="138" t="s">
        <v>45</v>
      </c>
      <c r="B27" s="139">
        <v>25</v>
      </c>
      <c r="C27" s="140">
        <f>分县区四上单位入库台账!H26</f>
        <v>0</v>
      </c>
      <c r="D27" s="146">
        <f>SUM(D29:D35)</f>
        <v>2</v>
      </c>
      <c r="E27" s="141">
        <f>D27/B27*100</f>
        <v>8</v>
      </c>
      <c r="F27" s="28"/>
    </row>
    <row r="28" spans="1:6">
      <c r="A28" s="44" t="s">
        <v>46</v>
      </c>
      <c r="B28" s="49">
        <v>6</v>
      </c>
      <c r="C28" s="43">
        <f>分县区四上单位入库台账!H27</f>
        <v>0</v>
      </c>
      <c r="D28" s="144"/>
      <c r="E28" s="142">
        <f t="shared" ref="E28:E35" si="2">D28/B28*100</f>
        <v>0</v>
      </c>
      <c r="F28" s="28"/>
    </row>
    <row r="29" spans="1:6">
      <c r="A29" s="44" t="s">
        <v>47</v>
      </c>
      <c r="B29" s="49">
        <v>2</v>
      </c>
      <c r="C29" s="43">
        <f>分县区四上单位入库台账!H28</f>
        <v>0</v>
      </c>
      <c r="D29" s="144">
        <v>2</v>
      </c>
      <c r="E29" s="142">
        <f t="shared" si="2"/>
        <v>100</v>
      </c>
      <c r="F29" s="28"/>
    </row>
    <row r="30" spans="1:6">
      <c r="A30" s="44" t="s">
        <v>48</v>
      </c>
      <c r="B30" s="49">
        <v>2</v>
      </c>
      <c r="C30" s="43">
        <f>分县区四上单位入库台账!H29</f>
        <v>0</v>
      </c>
      <c r="D30" s="144"/>
      <c r="E30" s="142">
        <f t="shared" si="2"/>
        <v>0</v>
      </c>
      <c r="F30" s="28"/>
    </row>
    <row r="31" spans="1:6">
      <c r="A31" s="44" t="s">
        <v>49</v>
      </c>
      <c r="B31" s="49">
        <v>3</v>
      </c>
      <c r="C31" s="43">
        <f>分县区四上单位入库台账!H30</f>
        <v>0</v>
      </c>
      <c r="D31" s="144"/>
      <c r="E31" s="142">
        <f t="shared" si="2"/>
        <v>0</v>
      </c>
      <c r="F31" s="28"/>
    </row>
    <row r="32" spans="1:6">
      <c r="A32" s="44" t="s">
        <v>50</v>
      </c>
      <c r="B32" s="49">
        <v>2</v>
      </c>
      <c r="C32" s="43">
        <f>分县区四上单位入库台账!H31</f>
        <v>0</v>
      </c>
      <c r="D32" s="144"/>
      <c r="E32" s="142">
        <f t="shared" si="2"/>
        <v>0</v>
      </c>
      <c r="F32" s="28"/>
    </row>
    <row r="33" spans="1:6">
      <c r="A33" s="44" t="s">
        <v>51</v>
      </c>
      <c r="B33" s="49">
        <v>3</v>
      </c>
      <c r="C33" s="43">
        <f>分县区四上单位入库台账!H32</f>
        <v>0</v>
      </c>
      <c r="D33" s="144"/>
      <c r="E33" s="142">
        <f t="shared" si="2"/>
        <v>0</v>
      </c>
      <c r="F33" s="28"/>
    </row>
    <row r="34" spans="1:6">
      <c r="A34" s="44" t="s">
        <v>52</v>
      </c>
      <c r="B34" s="49">
        <v>3</v>
      </c>
      <c r="C34" s="43">
        <f>分县区四上单位入库台账!H33</f>
        <v>0</v>
      </c>
      <c r="D34" s="144"/>
      <c r="E34" s="142">
        <f t="shared" si="2"/>
        <v>0</v>
      </c>
      <c r="F34" s="28"/>
    </row>
    <row r="35" spans="1:6">
      <c r="A35" s="44" t="s">
        <v>53</v>
      </c>
      <c r="B35" s="49">
        <v>4</v>
      </c>
      <c r="C35" s="43">
        <f>分县区四上单位入库台账!H34</f>
        <v>0</v>
      </c>
      <c r="D35" s="144"/>
      <c r="E35" s="142">
        <f t="shared" si="2"/>
        <v>0</v>
      </c>
      <c r="F35" s="28"/>
    </row>
    <row r="36" spans="1:6">
      <c r="A36" s="135" t="s">
        <v>56</v>
      </c>
      <c r="B36" s="49"/>
      <c r="C36" s="46"/>
      <c r="D36" s="67"/>
      <c r="E36" s="147"/>
      <c r="F36" s="28"/>
    </row>
    <row r="37" spans="1:6">
      <c r="A37" s="135" t="s">
        <v>57</v>
      </c>
      <c r="B37" s="49"/>
      <c r="C37" s="46"/>
      <c r="D37" s="67"/>
      <c r="E37" s="147"/>
      <c r="F37" s="28"/>
    </row>
    <row r="38" spans="1:6">
      <c r="A38" s="138" t="s">
        <v>45</v>
      </c>
      <c r="B38" s="139">
        <v>30</v>
      </c>
      <c r="C38" s="148">
        <v>5</v>
      </c>
      <c r="D38" s="148">
        <f>SUM(D39:D45)</f>
        <v>42</v>
      </c>
      <c r="E38" s="149">
        <f>D38/B38*100</f>
        <v>140</v>
      </c>
      <c r="F38" s="28"/>
    </row>
    <row r="39" spans="1:6">
      <c r="A39" s="44" t="s">
        <v>46</v>
      </c>
      <c r="B39" s="49">
        <v>11</v>
      </c>
      <c r="C39" s="175">
        <v>3</v>
      </c>
      <c r="D39" s="52">
        <v>17</v>
      </c>
      <c r="E39" s="150">
        <f t="shared" ref="E39:E45" si="3">D39/B39*100</f>
        <v>154.54545454545453</v>
      </c>
      <c r="F39" s="28"/>
    </row>
    <row r="40" spans="1:6">
      <c r="A40" s="44" t="s">
        <v>47</v>
      </c>
      <c r="B40" s="49">
        <v>4</v>
      </c>
      <c r="C40" s="175"/>
      <c r="D40" s="52">
        <v>9</v>
      </c>
      <c r="E40" s="150">
        <f t="shared" si="3"/>
        <v>225</v>
      </c>
      <c r="F40" s="28"/>
    </row>
    <row r="41" spans="1:6">
      <c r="A41" s="44" t="s">
        <v>48</v>
      </c>
      <c r="B41" s="49">
        <v>2</v>
      </c>
      <c r="C41" s="175"/>
      <c r="D41" s="52">
        <v>2</v>
      </c>
      <c r="E41" s="150">
        <f t="shared" si="3"/>
        <v>100</v>
      </c>
      <c r="F41" s="28"/>
    </row>
    <row r="42" spans="1:6">
      <c r="A42" s="44" t="s">
        <v>49</v>
      </c>
      <c r="B42" s="49">
        <v>4</v>
      </c>
      <c r="C42" s="175"/>
      <c r="D42" s="52">
        <v>4</v>
      </c>
      <c r="E42" s="150">
        <f t="shared" si="3"/>
        <v>100</v>
      </c>
      <c r="F42" s="28"/>
    </row>
    <row r="43" spans="1:6">
      <c r="A43" s="44" t="s">
        <v>50</v>
      </c>
      <c r="B43" s="49">
        <v>2</v>
      </c>
      <c r="C43" s="175">
        <v>1</v>
      </c>
      <c r="D43" s="52">
        <v>2</v>
      </c>
      <c r="E43" s="150">
        <f t="shared" si="3"/>
        <v>100</v>
      </c>
      <c r="F43" s="28"/>
    </row>
    <row r="44" spans="1:6">
      <c r="A44" s="44" t="s">
        <v>51</v>
      </c>
      <c r="B44" s="49">
        <v>4</v>
      </c>
      <c r="C44" s="175">
        <v>1</v>
      </c>
      <c r="D44" s="52">
        <v>4</v>
      </c>
      <c r="E44" s="150">
        <f t="shared" si="3"/>
        <v>100</v>
      </c>
      <c r="F44" s="28"/>
    </row>
    <row r="45" spans="1:6">
      <c r="A45" s="44" t="s">
        <v>52</v>
      </c>
      <c r="B45" s="49">
        <v>3</v>
      </c>
      <c r="C45" s="175">
        <f>分县区四上单位入库台账!H44</f>
        <v>0</v>
      </c>
      <c r="D45" s="74">
        <v>4</v>
      </c>
      <c r="E45" s="150">
        <f t="shared" si="3"/>
        <v>133.33333333333331</v>
      </c>
      <c r="F45" s="28"/>
    </row>
    <row r="46" spans="1:6">
      <c r="A46" s="135" t="s">
        <v>58</v>
      </c>
      <c r="B46" s="49"/>
      <c r="C46" s="143"/>
      <c r="D46" s="74"/>
      <c r="E46" s="151"/>
      <c r="F46" s="28"/>
    </row>
    <row r="47" spans="1:6">
      <c r="A47" s="138" t="s">
        <v>45</v>
      </c>
      <c r="B47" s="139">
        <v>15</v>
      </c>
      <c r="C47" s="148">
        <v>1</v>
      </c>
      <c r="D47" s="148">
        <f>SUM(D48:D54)</f>
        <v>11</v>
      </c>
      <c r="E47" s="141">
        <f>D47/B47*100</f>
        <v>73.333333333333329</v>
      </c>
      <c r="F47" s="28"/>
    </row>
    <row r="48" spans="1:6">
      <c r="A48" s="44" t="s">
        <v>46</v>
      </c>
      <c r="B48" s="49">
        <v>6</v>
      </c>
      <c r="C48" s="175"/>
      <c r="D48" s="52">
        <v>3</v>
      </c>
      <c r="E48" s="142">
        <f t="shared" ref="E48:E54" si="4">D48/B48*100</f>
        <v>50</v>
      </c>
      <c r="F48" s="28"/>
    </row>
    <row r="49" spans="1:6">
      <c r="A49" s="44" t="s">
        <v>47</v>
      </c>
      <c r="B49" s="49">
        <v>1</v>
      </c>
      <c r="C49" s="175"/>
      <c r="D49" s="52"/>
      <c r="E49" s="142"/>
      <c r="F49" s="28"/>
    </row>
    <row r="50" spans="1:6">
      <c r="A50" s="44" t="s">
        <v>48</v>
      </c>
      <c r="B50" s="49">
        <v>2</v>
      </c>
      <c r="C50" s="175"/>
      <c r="D50" s="52">
        <v>1</v>
      </c>
      <c r="E50" s="142">
        <f t="shared" si="4"/>
        <v>50</v>
      </c>
      <c r="F50" s="28"/>
    </row>
    <row r="51" spans="1:6">
      <c r="A51" s="44" t="s">
        <v>49</v>
      </c>
      <c r="B51" s="49">
        <v>2</v>
      </c>
      <c r="C51" s="175">
        <v>1</v>
      </c>
      <c r="D51" s="52">
        <v>2</v>
      </c>
      <c r="E51" s="142">
        <f t="shared" si="4"/>
        <v>100</v>
      </c>
      <c r="F51" s="28"/>
    </row>
    <row r="52" spans="1:6">
      <c r="A52" s="44" t="s">
        <v>50</v>
      </c>
      <c r="B52" s="49">
        <v>1</v>
      </c>
      <c r="C52" s="175"/>
      <c r="D52" s="52">
        <v>1</v>
      </c>
      <c r="E52" s="142">
        <f t="shared" si="4"/>
        <v>100</v>
      </c>
      <c r="F52" s="28"/>
    </row>
    <row r="53" spans="1:6">
      <c r="A53" s="44" t="s">
        <v>51</v>
      </c>
      <c r="B53" s="49">
        <v>2</v>
      </c>
      <c r="C53" s="175"/>
      <c r="D53" s="52">
        <v>3</v>
      </c>
      <c r="E53" s="142">
        <f t="shared" si="4"/>
        <v>150</v>
      </c>
      <c r="F53" s="28"/>
    </row>
    <row r="54" spans="1:6">
      <c r="A54" s="44" t="s">
        <v>52</v>
      </c>
      <c r="B54" s="49">
        <v>1</v>
      </c>
      <c r="C54" s="175"/>
      <c r="D54" s="74">
        <v>1</v>
      </c>
      <c r="E54" s="142">
        <f t="shared" si="4"/>
        <v>100</v>
      </c>
      <c r="F54" s="28"/>
    </row>
    <row r="55" spans="1:6" ht="41.25" customHeight="1">
      <c r="A55" s="187"/>
      <c r="B55" s="187"/>
      <c r="C55" s="187"/>
      <c r="D55" s="187"/>
      <c r="E55" s="187"/>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U15" sqref="U15"/>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5" t="s">
        <v>59</v>
      </c>
      <c r="B1" s="205"/>
      <c r="C1" s="205"/>
      <c r="D1" s="205"/>
      <c r="E1" s="205"/>
      <c r="F1" s="205"/>
      <c r="G1" s="205"/>
      <c r="H1" s="205"/>
      <c r="I1" s="205"/>
      <c r="J1" s="205"/>
      <c r="K1" s="205"/>
      <c r="L1" s="205"/>
      <c r="M1" s="205"/>
      <c r="N1" s="205"/>
      <c r="O1" s="205"/>
      <c r="P1" s="205"/>
      <c r="Q1" s="205"/>
      <c r="R1" s="205"/>
      <c r="S1" s="205"/>
    </row>
    <row r="2" spans="1:21" ht="18" customHeight="1">
      <c r="A2" s="3"/>
      <c r="B2" s="3"/>
      <c r="C2" s="3"/>
      <c r="D2" s="3"/>
      <c r="E2" s="3"/>
      <c r="F2" s="3"/>
      <c r="G2" s="3"/>
      <c r="H2" s="3"/>
      <c r="I2" s="3"/>
      <c r="J2" s="3"/>
      <c r="K2" s="3"/>
      <c r="L2" s="206"/>
      <c r="M2" s="206"/>
      <c r="N2" s="3"/>
      <c r="O2" s="3"/>
      <c r="P2" s="3"/>
      <c r="Q2" s="3"/>
      <c r="R2" s="206" t="s">
        <v>35</v>
      </c>
      <c r="S2" s="206"/>
    </row>
    <row r="3" spans="1:21" ht="18" customHeight="1">
      <c r="A3" s="198" t="s">
        <v>18</v>
      </c>
      <c r="B3" s="201" t="s">
        <v>36</v>
      </c>
      <c r="C3" s="202"/>
      <c r="D3" s="202"/>
      <c r="E3" s="3"/>
      <c r="F3" s="3"/>
      <c r="G3" s="3"/>
      <c r="H3" s="3"/>
      <c r="I3" s="3"/>
      <c r="J3" s="3"/>
      <c r="K3" s="3"/>
      <c r="L3" s="22"/>
      <c r="M3" s="22"/>
      <c r="N3" s="3"/>
      <c r="O3" s="3"/>
      <c r="P3" s="3"/>
      <c r="Q3" s="3"/>
      <c r="R3" s="22"/>
      <c r="S3" s="22"/>
    </row>
    <row r="4" spans="1:21" ht="53.25" customHeight="1">
      <c r="A4" s="199"/>
      <c r="B4" s="203"/>
      <c r="C4" s="204"/>
      <c r="D4" s="204"/>
      <c r="E4" s="207" t="s">
        <v>21</v>
      </c>
      <c r="F4" s="208"/>
      <c r="G4" s="209"/>
      <c r="H4" s="210" t="s">
        <v>22</v>
      </c>
      <c r="I4" s="211"/>
      <c r="J4" s="212"/>
      <c r="K4" s="210" t="s">
        <v>23</v>
      </c>
      <c r="L4" s="211"/>
      <c r="M4" s="212"/>
      <c r="N4" s="207" t="s">
        <v>24</v>
      </c>
      <c r="O4" s="208"/>
      <c r="P4" s="209"/>
      <c r="Q4" s="207" t="s">
        <v>25</v>
      </c>
      <c r="R4" s="208"/>
      <c r="S4" s="208"/>
      <c r="T4" s="28"/>
    </row>
    <row r="5" spans="1:21" ht="49.5" customHeight="1">
      <c r="A5" s="200"/>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4" t="s">
        <v>60</v>
      </c>
      <c r="T5" s="30"/>
    </row>
    <row r="6" spans="1:21" ht="30.75" customHeight="1">
      <c r="A6" s="11" t="s">
        <v>61</v>
      </c>
      <c r="B6" s="109">
        <f>'  '!B5</f>
        <v>305</v>
      </c>
      <c r="C6" s="109">
        <f>'  '!D5</f>
        <v>2114</v>
      </c>
      <c r="D6" s="110" t="s">
        <v>62</v>
      </c>
      <c r="E6" s="109">
        <f>'  '!E5</f>
        <v>58</v>
      </c>
      <c r="F6" s="109">
        <f>'  '!G5</f>
        <v>359</v>
      </c>
      <c r="G6" s="110" t="s">
        <v>62</v>
      </c>
      <c r="H6" s="109">
        <f>'  '!H5</f>
        <v>42</v>
      </c>
      <c r="I6" s="109">
        <f>'  '!J5</f>
        <v>240</v>
      </c>
      <c r="J6" s="110" t="s">
        <v>62</v>
      </c>
      <c r="K6" s="109">
        <f>'  '!K5</f>
        <v>16</v>
      </c>
      <c r="L6" s="109">
        <f>'  '!M5</f>
        <v>195</v>
      </c>
      <c r="M6" s="110" t="s">
        <v>62</v>
      </c>
      <c r="N6" s="109">
        <f>'  '!N5</f>
        <v>135</v>
      </c>
      <c r="O6" s="120">
        <f>'  '!P5</f>
        <v>806</v>
      </c>
      <c r="P6" s="110" t="s">
        <v>62</v>
      </c>
      <c r="Q6" s="109">
        <f>'  '!Q5</f>
        <v>54</v>
      </c>
      <c r="R6" s="120">
        <f>'  '!S5</f>
        <v>514</v>
      </c>
      <c r="S6" s="109" t="s">
        <v>62</v>
      </c>
      <c r="T6" s="56"/>
      <c r="U6" s="28"/>
    </row>
    <row r="7" spans="1:21">
      <c r="A7" s="19" t="s">
        <v>63</v>
      </c>
      <c r="B7" s="109">
        <f>'  '!B6</f>
        <v>62</v>
      </c>
      <c r="C7" s="109">
        <f>'  '!D6</f>
        <v>619</v>
      </c>
      <c r="D7" s="111">
        <f>RANK(C7,$C$7:$C$27)</f>
        <v>1</v>
      </c>
      <c r="E7" s="109">
        <f>'  '!E6</f>
        <v>4</v>
      </c>
      <c r="F7" s="109">
        <f>'  '!G6</f>
        <v>69</v>
      </c>
      <c r="G7" s="111">
        <f>RANK(F7,$F$7:$F$27)</f>
        <v>1</v>
      </c>
      <c r="H7" s="109">
        <f>'  '!H6</f>
        <v>1</v>
      </c>
      <c r="I7" s="109">
        <f>'  '!J6</f>
        <v>95</v>
      </c>
      <c r="J7" s="111">
        <f>RANK(I7,$I$7:$I$27)</f>
        <v>1</v>
      </c>
      <c r="K7" s="109">
        <f>'  '!K6</f>
        <v>1</v>
      </c>
      <c r="L7" s="109">
        <f>'  '!M6</f>
        <v>130</v>
      </c>
      <c r="M7" s="111">
        <f>RANK(L7,$L$7:$L$27)</f>
        <v>1</v>
      </c>
      <c r="N7" s="109">
        <f>'  '!N6</f>
        <v>44</v>
      </c>
      <c r="O7" s="120">
        <f>'  '!P6</f>
        <v>171</v>
      </c>
      <c r="P7" s="111">
        <f>RANK(O7,$O$7:$O$27)</f>
        <v>1</v>
      </c>
      <c r="Q7" s="109">
        <f>'  '!Q6</f>
        <v>12</v>
      </c>
      <c r="R7" s="120">
        <f>'  '!S6</f>
        <v>154</v>
      </c>
      <c r="S7" s="125">
        <f>RANK(R7,$R$7:$R$27)</f>
        <v>1</v>
      </c>
      <c r="T7" s="56"/>
      <c r="U7" s="28"/>
    </row>
    <row r="8" spans="1:21">
      <c r="A8" s="19" t="s">
        <v>64</v>
      </c>
      <c r="B8" s="109">
        <f>'  '!B7</f>
        <v>2</v>
      </c>
      <c r="C8" s="109">
        <f>'  '!D7</f>
        <v>54</v>
      </c>
      <c r="D8" s="111">
        <f>RANK(C8,$C$7:$C$27)</f>
        <v>14</v>
      </c>
      <c r="E8" s="109">
        <f>'  '!E7</f>
        <v>0</v>
      </c>
      <c r="F8" s="109">
        <f>'  '!G7</f>
        <v>14</v>
      </c>
      <c r="G8" s="111">
        <f t="shared" ref="G8:G27" si="0">RANK(F8,$F$7:$F$27)</f>
        <v>11</v>
      </c>
      <c r="H8" s="109">
        <f>'  '!H7</f>
        <v>0</v>
      </c>
      <c r="I8" s="109">
        <f>'  '!J7</f>
        <v>4</v>
      </c>
      <c r="J8" s="111">
        <f t="shared" ref="J8:J27" si="1">RANK(I8,$I$7:$I$27)</f>
        <v>13</v>
      </c>
      <c r="K8" s="109">
        <f>'  '!K7</f>
        <v>0</v>
      </c>
      <c r="L8" s="109">
        <f>'  '!M7</f>
        <v>2</v>
      </c>
      <c r="M8" s="111">
        <f t="shared" ref="M8:M27" si="2">RANK(L8,$L$7:$L$27)</f>
        <v>10</v>
      </c>
      <c r="N8" s="109">
        <f>'  '!N7</f>
        <v>1</v>
      </c>
      <c r="O8" s="120">
        <f>'  '!P7</f>
        <v>26</v>
      </c>
      <c r="P8" s="111">
        <f t="shared" ref="P8:P27" si="3">RANK(O8,$O$7:$O$27)</f>
        <v>11</v>
      </c>
      <c r="Q8" s="109">
        <f>'  '!Q7</f>
        <v>1</v>
      </c>
      <c r="R8" s="120">
        <f>'  '!S7</f>
        <v>8</v>
      </c>
      <c r="S8" s="125">
        <f t="shared" ref="S8:S27" si="4">RANK(R8,$R$7:$R$27)</f>
        <v>19</v>
      </c>
      <c r="T8" s="56"/>
      <c r="U8" s="28"/>
    </row>
    <row r="9" spans="1:21">
      <c r="A9" s="19" t="s">
        <v>65</v>
      </c>
      <c r="B9" s="109">
        <f>'  '!B8</f>
        <v>7</v>
      </c>
      <c r="C9" s="109">
        <f>'  '!D8</f>
        <v>40</v>
      </c>
      <c r="D9" s="111">
        <f t="shared" ref="D9:D25" si="5">RANK(C9,$C$7:$C$27)</f>
        <v>16</v>
      </c>
      <c r="E9" s="109">
        <f>'  '!E8</f>
        <v>3</v>
      </c>
      <c r="F9" s="109">
        <f>'  '!G8</f>
        <v>16</v>
      </c>
      <c r="G9" s="111">
        <f t="shared" si="0"/>
        <v>9</v>
      </c>
      <c r="H9" s="109">
        <f>'  '!H8</f>
        <v>1</v>
      </c>
      <c r="I9" s="109">
        <f>'  '!J8</f>
        <v>3</v>
      </c>
      <c r="J9" s="111">
        <f t="shared" si="1"/>
        <v>14</v>
      </c>
      <c r="K9" s="109">
        <f>'  '!K8</f>
        <v>0</v>
      </c>
      <c r="L9" s="109">
        <f>'  '!M8</f>
        <v>1</v>
      </c>
      <c r="M9" s="111">
        <f t="shared" si="2"/>
        <v>13</v>
      </c>
      <c r="N9" s="109">
        <f>'  '!N8</f>
        <v>2</v>
      </c>
      <c r="O9" s="120">
        <f>'  '!P8</f>
        <v>9</v>
      </c>
      <c r="P9" s="111">
        <f t="shared" si="3"/>
        <v>18</v>
      </c>
      <c r="Q9" s="109">
        <f>'  '!Q8</f>
        <v>1</v>
      </c>
      <c r="R9" s="120">
        <f>'  '!S8</f>
        <v>11</v>
      </c>
      <c r="S9" s="125">
        <f t="shared" si="4"/>
        <v>17</v>
      </c>
      <c r="T9" s="56"/>
      <c r="U9" s="28"/>
    </row>
    <row r="10" spans="1:21">
      <c r="A10" s="19" t="s">
        <v>66</v>
      </c>
      <c r="B10" s="109">
        <f>'  '!B9</f>
        <v>31</v>
      </c>
      <c r="C10" s="109">
        <f>'  '!D9</f>
        <v>83</v>
      </c>
      <c r="D10" s="111">
        <f t="shared" si="5"/>
        <v>9</v>
      </c>
      <c r="E10" s="109">
        <f>'  '!E9</f>
        <v>2</v>
      </c>
      <c r="F10" s="109">
        <f>'  '!G9</f>
        <v>8</v>
      </c>
      <c r="G10" s="111">
        <f t="shared" si="0"/>
        <v>14</v>
      </c>
      <c r="H10" s="109">
        <f>'  '!H9</f>
        <v>12</v>
      </c>
      <c r="I10" s="109">
        <f>'  '!J9</f>
        <v>15</v>
      </c>
      <c r="J10" s="111">
        <f t="shared" si="1"/>
        <v>4</v>
      </c>
      <c r="K10" s="109">
        <f>'  '!K9</f>
        <v>1</v>
      </c>
      <c r="L10" s="109">
        <f>'  '!M9</f>
        <v>1</v>
      </c>
      <c r="M10" s="111">
        <f t="shared" si="2"/>
        <v>13</v>
      </c>
      <c r="N10" s="109">
        <f>'  '!N9</f>
        <v>13</v>
      </c>
      <c r="O10" s="120">
        <f>'  '!P9</f>
        <v>36</v>
      </c>
      <c r="P10" s="111">
        <f t="shared" si="3"/>
        <v>10</v>
      </c>
      <c r="Q10" s="109">
        <f>'  '!Q9</f>
        <v>3</v>
      </c>
      <c r="R10" s="120">
        <f>'  '!S9</f>
        <v>23</v>
      </c>
      <c r="S10" s="125">
        <f t="shared" si="4"/>
        <v>6</v>
      </c>
      <c r="T10" s="56"/>
      <c r="U10" s="28"/>
    </row>
    <row r="11" spans="1:21">
      <c r="A11" s="19" t="s">
        <v>67</v>
      </c>
      <c r="B11" s="109">
        <f>'  '!B10</f>
        <v>5</v>
      </c>
      <c r="C11" s="109">
        <f>'  '!D10</f>
        <v>124</v>
      </c>
      <c r="D11" s="111">
        <f t="shared" si="5"/>
        <v>4</v>
      </c>
      <c r="E11" s="109">
        <f>'  '!E10</f>
        <v>2</v>
      </c>
      <c r="F11" s="109">
        <f>'  '!G10</f>
        <v>14</v>
      </c>
      <c r="G11" s="111">
        <f t="shared" si="0"/>
        <v>11</v>
      </c>
      <c r="H11" s="109">
        <f>'  '!H10</f>
        <v>0</v>
      </c>
      <c r="I11" s="109">
        <f>'  '!J10</f>
        <v>10</v>
      </c>
      <c r="J11" s="111">
        <f t="shared" si="1"/>
        <v>7</v>
      </c>
      <c r="K11" s="109">
        <f>'  '!K10</f>
        <v>0</v>
      </c>
      <c r="L11" s="109">
        <f>'  '!M10</f>
        <v>1</v>
      </c>
      <c r="M11" s="111">
        <f t="shared" si="2"/>
        <v>13</v>
      </c>
      <c r="N11" s="109">
        <f>'  '!N10</f>
        <v>0</v>
      </c>
      <c r="O11" s="120">
        <f>'  '!P10</f>
        <v>80</v>
      </c>
      <c r="P11" s="111">
        <f t="shared" si="3"/>
        <v>3</v>
      </c>
      <c r="Q11" s="109">
        <f>'  '!Q10</f>
        <v>3</v>
      </c>
      <c r="R11" s="120">
        <f>'  '!S10</f>
        <v>19</v>
      </c>
      <c r="S11" s="125">
        <f t="shared" si="4"/>
        <v>7</v>
      </c>
      <c r="T11" s="56"/>
      <c r="U11" s="28"/>
    </row>
    <row r="12" spans="1:21">
      <c r="A12" s="19" t="s">
        <v>68</v>
      </c>
      <c r="B12" s="109">
        <f>'  '!B11</f>
        <v>18</v>
      </c>
      <c r="C12" s="109">
        <f>'  '!D11</f>
        <v>151</v>
      </c>
      <c r="D12" s="111">
        <f t="shared" si="5"/>
        <v>3</v>
      </c>
      <c r="E12" s="109">
        <f>'  '!E11</f>
        <v>3</v>
      </c>
      <c r="F12" s="109">
        <f>'  '!G11</f>
        <v>20</v>
      </c>
      <c r="G12" s="111">
        <f t="shared" si="0"/>
        <v>7</v>
      </c>
      <c r="H12" s="109">
        <f>'  '!H11</f>
        <v>0</v>
      </c>
      <c r="I12" s="109">
        <f>'  '!J11</f>
        <v>5</v>
      </c>
      <c r="J12" s="111">
        <f t="shared" si="1"/>
        <v>12</v>
      </c>
      <c r="K12" s="109">
        <f>'  '!K11</f>
        <v>3</v>
      </c>
      <c r="L12" s="109">
        <f>'  '!M11</f>
        <v>4</v>
      </c>
      <c r="M12" s="111">
        <f t="shared" si="2"/>
        <v>7</v>
      </c>
      <c r="N12" s="109">
        <f>'  '!N11</f>
        <v>8</v>
      </c>
      <c r="O12" s="120">
        <f>'  '!P11</f>
        <v>84</v>
      </c>
      <c r="P12" s="111">
        <f t="shared" si="3"/>
        <v>2</v>
      </c>
      <c r="Q12" s="109">
        <f>'  '!Q11</f>
        <v>4</v>
      </c>
      <c r="R12" s="120">
        <f>'  '!S11</f>
        <v>38</v>
      </c>
      <c r="S12" s="125">
        <f t="shared" si="4"/>
        <v>4</v>
      </c>
      <c r="T12" s="56"/>
      <c r="U12" s="28"/>
    </row>
    <row r="13" spans="1:21">
      <c r="A13" s="112" t="s">
        <v>69</v>
      </c>
      <c r="B13" s="113">
        <f>'  '!B12</f>
        <v>9</v>
      </c>
      <c r="C13" s="113">
        <f>'  '!D12</f>
        <v>80</v>
      </c>
      <c r="D13" s="114">
        <f t="shared" si="5"/>
        <v>10</v>
      </c>
      <c r="E13" s="113">
        <f>'  '!E12</f>
        <v>3</v>
      </c>
      <c r="F13" s="113">
        <f>'  '!G12</f>
        <v>22</v>
      </c>
      <c r="G13" s="114">
        <f t="shared" si="0"/>
        <v>6</v>
      </c>
      <c r="H13" s="113">
        <f>'  '!H12</f>
        <v>0</v>
      </c>
      <c r="I13" s="113">
        <f>'  '!J12</f>
        <v>3</v>
      </c>
      <c r="J13" s="114">
        <f t="shared" si="1"/>
        <v>14</v>
      </c>
      <c r="K13" s="113">
        <f>'  '!K12</f>
        <v>0</v>
      </c>
      <c r="L13" s="113">
        <f>'  '!M12</f>
        <v>2</v>
      </c>
      <c r="M13" s="114">
        <f t="shared" si="2"/>
        <v>10</v>
      </c>
      <c r="N13" s="113">
        <f>'  '!N12</f>
        <v>5</v>
      </c>
      <c r="O13" s="121">
        <f>'  '!P12</f>
        <v>42</v>
      </c>
      <c r="P13" s="114">
        <f t="shared" si="3"/>
        <v>8</v>
      </c>
      <c r="Q13" s="113">
        <f>'  '!Q12</f>
        <v>1</v>
      </c>
      <c r="R13" s="121">
        <f>'  '!S12</f>
        <v>11</v>
      </c>
      <c r="S13" s="126">
        <f t="shared" si="4"/>
        <v>17</v>
      </c>
      <c r="T13" s="127"/>
      <c r="U13" s="127"/>
    </row>
    <row r="14" spans="1:21">
      <c r="A14" s="19" t="s">
        <v>70</v>
      </c>
      <c r="B14" s="109">
        <f>'  '!B13</f>
        <v>14</v>
      </c>
      <c r="C14" s="109">
        <f>'  '!D13</f>
        <v>115</v>
      </c>
      <c r="D14" s="111">
        <f t="shared" si="5"/>
        <v>6</v>
      </c>
      <c r="E14" s="109">
        <f>'  '!E13</f>
        <v>4</v>
      </c>
      <c r="F14" s="109">
        <f>'  '!G13</f>
        <v>30</v>
      </c>
      <c r="G14" s="111">
        <f t="shared" si="0"/>
        <v>4</v>
      </c>
      <c r="H14" s="109">
        <f>'  '!H13</f>
        <v>0</v>
      </c>
      <c r="I14" s="109">
        <f>'  '!J13</f>
        <v>6</v>
      </c>
      <c r="J14" s="111">
        <f t="shared" si="1"/>
        <v>10</v>
      </c>
      <c r="K14" s="109">
        <f>'  '!K13</f>
        <v>0</v>
      </c>
      <c r="L14" s="109">
        <f>'  '!M13</f>
        <v>7</v>
      </c>
      <c r="M14" s="111">
        <f t="shared" si="2"/>
        <v>4</v>
      </c>
      <c r="N14" s="109">
        <f>'  '!N13</f>
        <v>8</v>
      </c>
      <c r="O14" s="120">
        <f>'  '!P13</f>
        <v>56</v>
      </c>
      <c r="P14" s="111">
        <f t="shared" si="3"/>
        <v>5</v>
      </c>
      <c r="Q14" s="109">
        <f>'  '!Q13</f>
        <v>2</v>
      </c>
      <c r="R14" s="120">
        <f>'  '!S13</f>
        <v>16</v>
      </c>
      <c r="S14" s="125">
        <f t="shared" si="4"/>
        <v>9</v>
      </c>
      <c r="T14" s="56"/>
      <c r="U14" s="28"/>
    </row>
    <row r="15" spans="1:21">
      <c r="A15" s="19" t="s">
        <v>71</v>
      </c>
      <c r="B15" s="109">
        <f>'  '!B14</f>
        <v>1</v>
      </c>
      <c r="C15" s="109">
        <f>'  '!D14</f>
        <v>36</v>
      </c>
      <c r="D15" s="111">
        <f t="shared" si="5"/>
        <v>17</v>
      </c>
      <c r="E15" s="109">
        <f>'  '!E14</f>
        <v>0</v>
      </c>
      <c r="F15" s="109">
        <f>'  '!G14</f>
        <v>2</v>
      </c>
      <c r="G15" s="111">
        <f t="shared" si="0"/>
        <v>19</v>
      </c>
      <c r="H15" s="109">
        <f>'  '!H14</f>
        <v>1</v>
      </c>
      <c r="I15" s="109">
        <f>'  '!J14</f>
        <v>9</v>
      </c>
      <c r="J15" s="111">
        <f t="shared" si="1"/>
        <v>8</v>
      </c>
      <c r="K15" s="109">
        <f>'  '!K14</f>
        <v>0</v>
      </c>
      <c r="L15" s="109">
        <f>'  '!M14</f>
        <v>2</v>
      </c>
      <c r="M15" s="111">
        <f t="shared" si="2"/>
        <v>10</v>
      </c>
      <c r="N15" s="109">
        <f>'  '!N14</f>
        <v>0</v>
      </c>
      <c r="O15" s="120">
        <f>'  '!P14</f>
        <v>11</v>
      </c>
      <c r="P15" s="111">
        <f t="shared" si="3"/>
        <v>17</v>
      </c>
      <c r="Q15" s="109">
        <f>'  '!Q14</f>
        <v>0</v>
      </c>
      <c r="R15" s="120">
        <f>'  '!S14</f>
        <v>12</v>
      </c>
      <c r="S15" s="125">
        <f t="shared" si="4"/>
        <v>15</v>
      </c>
      <c r="T15" s="56"/>
      <c r="U15" s="28"/>
    </row>
    <row r="16" spans="1:21">
      <c r="A16" s="19" t="s">
        <v>72</v>
      </c>
      <c r="B16" s="109">
        <f>'  '!B15</f>
        <v>4</v>
      </c>
      <c r="C16" s="109">
        <f>'  '!D15</f>
        <v>31</v>
      </c>
      <c r="D16" s="111">
        <f t="shared" si="5"/>
        <v>18</v>
      </c>
      <c r="E16" s="109">
        <f>'  '!E15</f>
        <v>0</v>
      </c>
      <c r="F16" s="109">
        <f>'  '!G15</f>
        <v>1</v>
      </c>
      <c r="G16" s="111">
        <f t="shared" si="0"/>
        <v>20</v>
      </c>
      <c r="H16" s="109">
        <f>'  '!H15</f>
        <v>0</v>
      </c>
      <c r="I16" s="109">
        <f>'  '!J15</f>
        <v>1</v>
      </c>
      <c r="J16" s="111">
        <f t="shared" si="1"/>
        <v>19</v>
      </c>
      <c r="K16" s="109">
        <f>'  '!K15</f>
        <v>0</v>
      </c>
      <c r="L16" s="109">
        <f>'  '!M15</f>
        <v>0</v>
      </c>
      <c r="M16" s="111"/>
      <c r="N16" s="109">
        <f>'  '!N15</f>
        <v>1</v>
      </c>
      <c r="O16" s="120">
        <f>'  '!P15</f>
        <v>15</v>
      </c>
      <c r="P16" s="111">
        <f t="shared" si="3"/>
        <v>13</v>
      </c>
      <c r="Q16" s="109">
        <f>'  '!Q15</f>
        <v>3</v>
      </c>
      <c r="R16" s="120">
        <f>'  '!S15</f>
        <v>14</v>
      </c>
      <c r="S16" s="125">
        <f t="shared" si="4"/>
        <v>13</v>
      </c>
      <c r="T16" s="56"/>
      <c r="U16" s="28"/>
    </row>
    <row r="17" spans="1:21">
      <c r="A17" s="115" t="s">
        <v>73</v>
      </c>
      <c r="B17" s="116">
        <f>'  '!B16</f>
        <v>15</v>
      </c>
      <c r="C17" s="116">
        <f>'  '!D16</f>
        <v>104</v>
      </c>
      <c r="D17" s="117">
        <f t="shared" si="5"/>
        <v>7</v>
      </c>
      <c r="E17" s="116">
        <f>'  '!E16</f>
        <v>1</v>
      </c>
      <c r="F17" s="116">
        <f>'  '!G16</f>
        <v>4</v>
      </c>
      <c r="G17" s="117">
        <f t="shared" si="0"/>
        <v>18</v>
      </c>
      <c r="H17" s="116">
        <f>'  '!H16</f>
        <v>0</v>
      </c>
      <c r="I17" s="116">
        <f>'  '!J16</f>
        <v>3</v>
      </c>
      <c r="J17" s="117">
        <f t="shared" si="1"/>
        <v>14</v>
      </c>
      <c r="K17" s="116">
        <f>'  '!K16</f>
        <v>0</v>
      </c>
      <c r="L17" s="116">
        <f>'  '!M16</f>
        <v>1</v>
      </c>
      <c r="M17" s="117">
        <f t="shared" si="2"/>
        <v>13</v>
      </c>
      <c r="N17" s="116">
        <f>'  '!N16</f>
        <v>10</v>
      </c>
      <c r="O17" s="122">
        <f>'  '!P16</f>
        <v>50</v>
      </c>
      <c r="P17" s="117">
        <f t="shared" si="3"/>
        <v>6</v>
      </c>
      <c r="Q17" s="116">
        <f>'  '!Q16</f>
        <v>4</v>
      </c>
      <c r="R17" s="122">
        <f>'  '!S16</f>
        <v>46</v>
      </c>
      <c r="S17" s="128">
        <f t="shared" si="4"/>
        <v>2</v>
      </c>
      <c r="T17" s="56"/>
      <c r="U17" s="108"/>
    </row>
    <row r="18" spans="1:21">
      <c r="A18" s="19" t="s">
        <v>74</v>
      </c>
      <c r="B18" s="109">
        <f>'  '!B17</f>
        <v>11</v>
      </c>
      <c r="C18" s="109">
        <f>'  '!D17</f>
        <v>100</v>
      </c>
      <c r="D18" s="111">
        <f t="shared" si="5"/>
        <v>8</v>
      </c>
      <c r="E18" s="109">
        <f>'  '!E17</f>
        <v>1</v>
      </c>
      <c r="F18" s="109">
        <f>'  '!G17</f>
        <v>15</v>
      </c>
      <c r="G18" s="111">
        <f t="shared" si="0"/>
        <v>10</v>
      </c>
      <c r="H18" s="109">
        <f>'  '!H17</f>
        <v>1</v>
      </c>
      <c r="I18" s="109">
        <f>'  '!J17</f>
        <v>3</v>
      </c>
      <c r="J18" s="111">
        <f t="shared" si="1"/>
        <v>14</v>
      </c>
      <c r="K18" s="109">
        <f>'  '!K17</f>
        <v>0</v>
      </c>
      <c r="L18" s="109">
        <f>'  '!M17</f>
        <v>3</v>
      </c>
      <c r="M18" s="111">
        <f t="shared" si="2"/>
        <v>8</v>
      </c>
      <c r="N18" s="109">
        <f>'  '!N17</f>
        <v>6</v>
      </c>
      <c r="O18" s="120">
        <f>'  '!P17</f>
        <v>39</v>
      </c>
      <c r="P18" s="111">
        <f t="shared" si="3"/>
        <v>9</v>
      </c>
      <c r="Q18" s="109">
        <f>'  '!Q17</f>
        <v>3</v>
      </c>
      <c r="R18" s="120">
        <f>'  '!S17</f>
        <v>40</v>
      </c>
      <c r="S18" s="125">
        <f t="shared" si="4"/>
        <v>3</v>
      </c>
      <c r="T18" s="56"/>
      <c r="U18" s="108"/>
    </row>
    <row r="19" spans="1:21">
      <c r="A19" s="19" t="s">
        <v>75</v>
      </c>
      <c r="B19" s="109">
        <f>'  '!B18</f>
        <v>30</v>
      </c>
      <c r="C19" s="109">
        <f>'  '!D18</f>
        <v>165</v>
      </c>
      <c r="D19" s="111">
        <f t="shared" si="5"/>
        <v>2</v>
      </c>
      <c r="E19" s="109">
        <f>'  '!E18</f>
        <v>6</v>
      </c>
      <c r="F19" s="109">
        <f>'  '!G18</f>
        <v>34</v>
      </c>
      <c r="G19" s="111">
        <f t="shared" si="0"/>
        <v>3</v>
      </c>
      <c r="H19" s="109">
        <f>'  '!H18</f>
        <v>9</v>
      </c>
      <c r="I19" s="109">
        <f>'  '!J18</f>
        <v>26</v>
      </c>
      <c r="J19" s="111">
        <f t="shared" si="1"/>
        <v>2</v>
      </c>
      <c r="K19" s="109">
        <f>'  '!K18</f>
        <v>2</v>
      </c>
      <c r="L19" s="109">
        <f>'  '!M18</f>
        <v>15</v>
      </c>
      <c r="M19" s="111">
        <f t="shared" si="2"/>
        <v>2</v>
      </c>
      <c r="N19" s="109">
        <f>'  '!N18</f>
        <v>7</v>
      </c>
      <c r="O19" s="120">
        <f>'  '!P18</f>
        <v>62</v>
      </c>
      <c r="P19" s="111">
        <f t="shared" si="3"/>
        <v>4</v>
      </c>
      <c r="Q19" s="109">
        <f>'  '!Q18</f>
        <v>6</v>
      </c>
      <c r="R19" s="120">
        <f>'  '!S18</f>
        <v>28</v>
      </c>
      <c r="S19" s="125">
        <f t="shared" si="4"/>
        <v>5</v>
      </c>
      <c r="T19" s="56"/>
      <c r="U19" s="108"/>
    </row>
    <row r="20" spans="1:21">
      <c r="A20" s="115" t="s">
        <v>76</v>
      </c>
      <c r="B20" s="116">
        <f>'  '!B19</f>
        <v>10</v>
      </c>
      <c r="C20" s="116">
        <f>'  '!D19</f>
        <v>63</v>
      </c>
      <c r="D20" s="117">
        <f t="shared" si="5"/>
        <v>12</v>
      </c>
      <c r="E20" s="116">
        <f>'  '!E19</f>
        <v>6</v>
      </c>
      <c r="F20" s="116">
        <f>'  '!G19</f>
        <v>28</v>
      </c>
      <c r="G20" s="117">
        <f t="shared" si="0"/>
        <v>5</v>
      </c>
      <c r="H20" s="116">
        <f>'  '!H19</f>
        <v>2</v>
      </c>
      <c r="I20" s="116">
        <f>'  '!J19</f>
        <v>7</v>
      </c>
      <c r="J20" s="117">
        <f t="shared" si="1"/>
        <v>9</v>
      </c>
      <c r="K20" s="116">
        <f>'  '!K19</f>
        <v>0</v>
      </c>
      <c r="L20" s="116">
        <f>'  '!M19</f>
        <v>0</v>
      </c>
      <c r="M20" s="117"/>
      <c r="N20" s="116">
        <f>'  '!N19</f>
        <v>1</v>
      </c>
      <c r="O20" s="122">
        <f>'  '!P19</f>
        <v>13</v>
      </c>
      <c r="P20" s="117">
        <f t="shared" si="3"/>
        <v>15</v>
      </c>
      <c r="Q20" s="116">
        <f>'  '!Q19</f>
        <v>1</v>
      </c>
      <c r="R20" s="122">
        <f>'  '!S19</f>
        <v>15</v>
      </c>
      <c r="S20" s="128">
        <f t="shared" si="4"/>
        <v>11</v>
      </c>
      <c r="T20" s="56"/>
      <c r="U20" s="108"/>
    </row>
    <row r="21" spans="1:21">
      <c r="A21" s="115" t="s">
        <v>77</v>
      </c>
      <c r="B21" s="116">
        <f>'  '!B20</f>
        <v>45</v>
      </c>
      <c r="C21" s="116">
        <f>'  '!D20</f>
        <v>119</v>
      </c>
      <c r="D21" s="117">
        <f t="shared" si="5"/>
        <v>5</v>
      </c>
      <c r="E21" s="116">
        <f>'  '!E20</f>
        <v>12</v>
      </c>
      <c r="F21" s="116">
        <f>'  '!G20</f>
        <v>35</v>
      </c>
      <c r="G21" s="117">
        <f t="shared" si="0"/>
        <v>2</v>
      </c>
      <c r="H21" s="116">
        <f>'  '!H20</f>
        <v>7</v>
      </c>
      <c r="I21" s="116">
        <f>'  '!J20</f>
        <v>12</v>
      </c>
      <c r="J21" s="117">
        <f t="shared" si="1"/>
        <v>5</v>
      </c>
      <c r="K21" s="116">
        <f>'  '!K20</f>
        <v>8</v>
      </c>
      <c r="L21" s="116">
        <f>'  '!M20</f>
        <v>13</v>
      </c>
      <c r="M21" s="117">
        <f t="shared" si="2"/>
        <v>3</v>
      </c>
      <c r="N21" s="116">
        <f>'  '!N20</f>
        <v>16</v>
      </c>
      <c r="O21" s="122">
        <f>'  '!P20</f>
        <v>43</v>
      </c>
      <c r="P21" s="117">
        <f t="shared" si="3"/>
        <v>7</v>
      </c>
      <c r="Q21" s="116">
        <f>'  '!Q20</f>
        <v>2</v>
      </c>
      <c r="R21" s="122">
        <f>'  '!S20</f>
        <v>16</v>
      </c>
      <c r="S21" s="128">
        <f t="shared" si="4"/>
        <v>9</v>
      </c>
      <c r="T21" s="56"/>
      <c r="U21" s="108"/>
    </row>
    <row r="22" spans="1:21">
      <c r="A22" s="19" t="s">
        <v>78</v>
      </c>
      <c r="B22" s="109">
        <f>'  '!B21</f>
        <v>21</v>
      </c>
      <c r="C22" s="109">
        <f>'  '!D21</f>
        <v>73</v>
      </c>
      <c r="D22" s="111">
        <f t="shared" si="5"/>
        <v>11</v>
      </c>
      <c r="E22" s="109">
        <f>'  '!E21</f>
        <v>8</v>
      </c>
      <c r="F22" s="109">
        <f>'  '!G21</f>
        <v>18</v>
      </c>
      <c r="G22" s="111">
        <f t="shared" si="0"/>
        <v>8</v>
      </c>
      <c r="H22" s="109">
        <f>'  '!H21</f>
        <v>5</v>
      </c>
      <c r="I22" s="109">
        <f>'  '!J21</f>
        <v>12</v>
      </c>
      <c r="J22" s="111">
        <f t="shared" si="1"/>
        <v>5</v>
      </c>
      <c r="K22" s="109">
        <f>'  '!K21</f>
        <v>1</v>
      </c>
      <c r="L22" s="109">
        <f>'  '!M21</f>
        <v>5</v>
      </c>
      <c r="M22" s="111">
        <f t="shared" si="2"/>
        <v>5</v>
      </c>
      <c r="N22" s="109">
        <f>'  '!N21</f>
        <v>5</v>
      </c>
      <c r="O22" s="120">
        <f>'  '!P21</f>
        <v>26</v>
      </c>
      <c r="P22" s="111">
        <f t="shared" si="3"/>
        <v>11</v>
      </c>
      <c r="Q22" s="109">
        <f>'  '!Q21</f>
        <v>2</v>
      </c>
      <c r="R22" s="120">
        <f>'  '!S21</f>
        <v>12</v>
      </c>
      <c r="S22" s="125">
        <f t="shared" si="4"/>
        <v>15</v>
      </c>
      <c r="T22" s="56"/>
      <c r="U22" s="108"/>
    </row>
    <row r="23" spans="1:21">
      <c r="A23" s="115" t="s">
        <v>79</v>
      </c>
      <c r="B23" s="116">
        <f>'  '!B22</f>
        <v>8</v>
      </c>
      <c r="C23" s="116">
        <f>'  '!D22</f>
        <v>56</v>
      </c>
      <c r="D23" s="117">
        <f t="shared" si="5"/>
        <v>13</v>
      </c>
      <c r="E23" s="116">
        <f>'  '!E22</f>
        <v>1</v>
      </c>
      <c r="F23" s="116">
        <f>'  '!G22</f>
        <v>8</v>
      </c>
      <c r="G23" s="117">
        <f t="shared" si="0"/>
        <v>14</v>
      </c>
      <c r="H23" s="116">
        <f>'  '!H22</f>
        <v>2</v>
      </c>
      <c r="I23" s="116">
        <f>'  '!J22</f>
        <v>17</v>
      </c>
      <c r="J23" s="117">
        <f t="shared" si="1"/>
        <v>3</v>
      </c>
      <c r="K23" s="116">
        <f>'  '!K22</f>
        <v>0</v>
      </c>
      <c r="L23" s="116">
        <f>'  '!M22</f>
        <v>3</v>
      </c>
      <c r="M23" s="117">
        <f t="shared" si="2"/>
        <v>8</v>
      </c>
      <c r="N23" s="116">
        <f>'  '!N22</f>
        <v>3</v>
      </c>
      <c r="O23" s="122">
        <f>'  '!P22</f>
        <v>13</v>
      </c>
      <c r="P23" s="117">
        <f t="shared" si="3"/>
        <v>15</v>
      </c>
      <c r="Q23" s="116">
        <f>'  '!Q22</f>
        <v>2</v>
      </c>
      <c r="R23" s="122">
        <f>'  '!S22</f>
        <v>15</v>
      </c>
      <c r="S23" s="128">
        <f t="shared" si="4"/>
        <v>11</v>
      </c>
      <c r="T23" s="56"/>
      <c r="U23" s="108"/>
    </row>
    <row r="24" spans="1:21">
      <c r="A24" s="19" t="s">
        <v>80</v>
      </c>
      <c r="B24" s="109">
        <f>'  '!B23</f>
        <v>5</v>
      </c>
      <c r="C24" s="109">
        <f>'  '!D23</f>
        <v>30</v>
      </c>
      <c r="D24" s="111">
        <f t="shared" si="5"/>
        <v>19</v>
      </c>
      <c r="E24" s="109">
        <f>'  '!E23</f>
        <v>2</v>
      </c>
      <c r="F24" s="109">
        <f>'  '!G23</f>
        <v>7</v>
      </c>
      <c r="G24" s="111">
        <f t="shared" si="0"/>
        <v>16</v>
      </c>
      <c r="H24" s="109">
        <f>'  '!H23</f>
        <v>0</v>
      </c>
      <c r="I24" s="109">
        <f>'  '!J23</f>
        <v>3</v>
      </c>
      <c r="J24" s="111">
        <f t="shared" si="1"/>
        <v>14</v>
      </c>
      <c r="K24" s="109">
        <f>'  '!K23</f>
        <v>0</v>
      </c>
      <c r="L24" s="109">
        <f>'  '!M23</f>
        <v>0</v>
      </c>
      <c r="M24" s="111"/>
      <c r="N24" s="109">
        <f>'  '!N23</f>
        <v>1</v>
      </c>
      <c r="O24" s="120">
        <f>'  '!P23</f>
        <v>6</v>
      </c>
      <c r="P24" s="111">
        <f t="shared" si="3"/>
        <v>20</v>
      </c>
      <c r="Q24" s="109">
        <f>'  '!Q23</f>
        <v>2</v>
      </c>
      <c r="R24" s="120">
        <f>'  '!S23</f>
        <v>14</v>
      </c>
      <c r="S24" s="125">
        <f t="shared" si="4"/>
        <v>13</v>
      </c>
      <c r="T24" s="56"/>
      <c r="U24" s="108"/>
    </row>
    <row r="25" spans="1:21">
      <c r="A25" s="19" t="s">
        <v>81</v>
      </c>
      <c r="B25" s="109">
        <f>'  '!B24</f>
        <v>0</v>
      </c>
      <c r="C25" s="109">
        <f>'  '!D24</f>
        <v>9</v>
      </c>
      <c r="D25" s="111">
        <f t="shared" si="5"/>
        <v>21</v>
      </c>
      <c r="E25" s="109">
        <f>'  '!E24</f>
        <v>0</v>
      </c>
      <c r="F25" s="109">
        <f>'  '!G24</f>
        <v>5</v>
      </c>
      <c r="G25" s="111">
        <f t="shared" si="0"/>
        <v>17</v>
      </c>
      <c r="H25" s="109">
        <f>'  '!H24</f>
        <v>0</v>
      </c>
      <c r="I25" s="109">
        <f>'  '!J24</f>
        <v>0</v>
      </c>
      <c r="J25" s="111"/>
      <c r="K25" s="109">
        <f>'  '!K24</f>
        <v>0</v>
      </c>
      <c r="L25" s="109">
        <f>'  '!M24</f>
        <v>0</v>
      </c>
      <c r="M25" s="111"/>
      <c r="N25" s="109">
        <f>'  '!N24</f>
        <v>0</v>
      </c>
      <c r="O25" s="120">
        <f>'  '!P24</f>
        <v>3</v>
      </c>
      <c r="P25" s="111">
        <f t="shared" si="3"/>
        <v>21</v>
      </c>
      <c r="Q25" s="109">
        <f>'  '!Q24</f>
        <v>0</v>
      </c>
      <c r="R25" s="120">
        <f>'  '!S24</f>
        <v>1</v>
      </c>
      <c r="S25" s="125">
        <f t="shared" si="4"/>
        <v>21</v>
      </c>
      <c r="T25" s="56"/>
      <c r="U25" s="108"/>
    </row>
    <row r="26" spans="1:21">
      <c r="A26" s="19" t="s">
        <v>82</v>
      </c>
      <c r="B26" s="109">
        <f>'  '!B25</f>
        <v>3</v>
      </c>
      <c r="C26" s="109">
        <f>'  '!D25</f>
        <v>11</v>
      </c>
      <c r="D26" s="111">
        <f t="shared" ref="D26:D27" si="6">RANK(C26,$C$7:$C$27)</f>
        <v>20</v>
      </c>
      <c r="E26" s="109">
        <f>'  '!E25</f>
        <v>0</v>
      </c>
      <c r="F26" s="109">
        <f>'  '!G25</f>
        <v>0</v>
      </c>
      <c r="G26" s="111"/>
      <c r="H26" s="109">
        <f>'  '!H25</f>
        <v>0</v>
      </c>
      <c r="I26" s="109">
        <f>'  '!J25</f>
        <v>0</v>
      </c>
      <c r="J26" s="111"/>
      <c r="K26" s="109">
        <f>'  '!K25</f>
        <v>0</v>
      </c>
      <c r="L26" s="109">
        <f>'  '!M25</f>
        <v>0</v>
      </c>
      <c r="M26" s="111"/>
      <c r="N26" s="109">
        <f>'  '!N25</f>
        <v>3</v>
      </c>
      <c r="O26" s="120">
        <f>'  '!P25</f>
        <v>7</v>
      </c>
      <c r="P26" s="111">
        <f t="shared" si="3"/>
        <v>19</v>
      </c>
      <c r="Q26" s="109">
        <f>'  '!Q25</f>
        <v>0</v>
      </c>
      <c r="R26" s="120">
        <f>'  '!S25</f>
        <v>4</v>
      </c>
      <c r="S26" s="125">
        <f t="shared" si="4"/>
        <v>20</v>
      </c>
      <c r="T26" s="56"/>
      <c r="U26" s="108"/>
    </row>
    <row r="27" spans="1:21">
      <c r="A27" s="21" t="s">
        <v>83</v>
      </c>
      <c r="B27" s="118">
        <f>'  '!B26</f>
        <v>4</v>
      </c>
      <c r="C27" s="119">
        <f>'  '!D26</f>
        <v>51</v>
      </c>
      <c r="D27" s="111">
        <f t="shared" si="6"/>
        <v>15</v>
      </c>
      <c r="E27" s="119">
        <f>'  '!E26</f>
        <v>0</v>
      </c>
      <c r="F27" s="119">
        <f>'  '!G26</f>
        <v>9</v>
      </c>
      <c r="G27" s="111">
        <f t="shared" si="0"/>
        <v>13</v>
      </c>
      <c r="H27" s="118">
        <f>'  '!H26</f>
        <v>1</v>
      </c>
      <c r="I27" s="119">
        <f>'  '!J26</f>
        <v>6</v>
      </c>
      <c r="J27" s="111">
        <f t="shared" si="1"/>
        <v>10</v>
      </c>
      <c r="K27" s="119">
        <f>'  '!K26</f>
        <v>0</v>
      </c>
      <c r="L27" s="119">
        <f>'  '!M26</f>
        <v>5</v>
      </c>
      <c r="M27" s="111">
        <f t="shared" si="2"/>
        <v>5</v>
      </c>
      <c r="N27" s="119">
        <f>'  '!N26</f>
        <v>1</v>
      </c>
      <c r="O27" s="123">
        <f>'  '!P26</f>
        <v>14</v>
      </c>
      <c r="P27" s="111">
        <f t="shared" si="3"/>
        <v>14</v>
      </c>
      <c r="Q27" s="118">
        <f>'  '!Q26</f>
        <v>2</v>
      </c>
      <c r="R27" s="123">
        <f>'  '!S26</f>
        <v>17</v>
      </c>
      <c r="S27" s="125">
        <f t="shared" si="4"/>
        <v>8</v>
      </c>
      <c r="T27" s="56"/>
      <c r="U27" s="108"/>
    </row>
    <row r="28" spans="1:21">
      <c r="A28" s="197"/>
      <c r="B28" s="197"/>
      <c r="C28" s="197"/>
      <c r="D28" s="197"/>
      <c r="E28" s="197"/>
      <c r="F28" s="197"/>
      <c r="G28" s="197"/>
      <c r="U28" s="28"/>
    </row>
    <row r="29" spans="1:21">
      <c r="T29" s="129"/>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H1" sqref="H1"/>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5" t="s">
        <v>84</v>
      </c>
      <c r="B1" s="205"/>
      <c r="C1" s="205"/>
      <c r="D1" s="205"/>
      <c r="E1" s="205"/>
      <c r="F1" s="205"/>
      <c r="G1" s="205"/>
    </row>
    <row r="2" spans="1:8" ht="22.5">
      <c r="A2" s="100"/>
      <c r="B2" s="100"/>
      <c r="C2" s="101"/>
      <c r="D2" s="102"/>
      <c r="E2" s="102"/>
      <c r="F2" s="101"/>
      <c r="G2" s="102" t="s">
        <v>35</v>
      </c>
      <c r="H2" s="103"/>
    </row>
    <row r="3" spans="1:8" ht="19.5" customHeight="1">
      <c r="A3" s="213" t="s">
        <v>18</v>
      </c>
      <c r="B3" s="215" t="s">
        <v>36</v>
      </c>
      <c r="C3" s="101"/>
      <c r="D3" s="102"/>
      <c r="E3" s="102"/>
      <c r="F3" s="101"/>
      <c r="G3" s="102"/>
      <c r="H3" s="103"/>
    </row>
    <row r="4" spans="1:8" ht="59.25" customHeight="1">
      <c r="A4" s="214"/>
      <c r="B4" s="216"/>
      <c r="C4" s="104" t="s">
        <v>21</v>
      </c>
      <c r="D4" s="78" t="s">
        <v>22</v>
      </c>
      <c r="E4" s="94" t="s">
        <v>23</v>
      </c>
      <c r="F4" s="104" t="s">
        <v>24</v>
      </c>
      <c r="G4" s="77" t="s">
        <v>25</v>
      </c>
      <c r="H4" s="56"/>
    </row>
    <row r="5" spans="1:8" ht="24.95" customHeight="1">
      <c r="A5" s="105" t="s">
        <v>26</v>
      </c>
      <c r="B5" s="106">
        <v>1347</v>
      </c>
      <c r="C5" s="177">
        <v>532</v>
      </c>
      <c r="D5" s="177">
        <v>267</v>
      </c>
      <c r="E5" s="178">
        <v>124</v>
      </c>
      <c r="F5" s="177">
        <v>275</v>
      </c>
      <c r="G5" s="178">
        <v>149</v>
      </c>
      <c r="H5" s="107"/>
    </row>
    <row r="6" spans="1:8" ht="24.95" customHeight="1">
      <c r="A6" s="105" t="s">
        <v>27</v>
      </c>
      <c r="B6" s="106">
        <v>655</v>
      </c>
      <c r="C6" s="177">
        <v>195</v>
      </c>
      <c r="D6" s="177">
        <v>144</v>
      </c>
      <c r="E6" s="178">
        <v>63</v>
      </c>
      <c r="F6" s="177">
        <v>170</v>
      </c>
      <c r="G6" s="178">
        <v>83</v>
      </c>
      <c r="H6" s="108"/>
    </row>
    <row r="7" spans="1:8" ht="24.95" customHeight="1">
      <c r="A7" s="105" t="s">
        <v>28</v>
      </c>
      <c r="B7" s="106">
        <v>114</v>
      </c>
      <c r="C7" s="177">
        <v>51</v>
      </c>
      <c r="D7" s="177">
        <v>24</v>
      </c>
      <c r="E7" s="178">
        <v>6</v>
      </c>
      <c r="F7" s="177">
        <v>27</v>
      </c>
      <c r="G7" s="178">
        <v>6</v>
      </c>
      <c r="H7" s="108"/>
    </row>
    <row r="8" spans="1:8" ht="24.95" customHeight="1">
      <c r="A8" s="105" t="s">
        <v>29</v>
      </c>
      <c r="B8" s="106">
        <v>88</v>
      </c>
      <c r="C8" s="177">
        <v>42</v>
      </c>
      <c r="D8" s="177">
        <v>13</v>
      </c>
      <c r="E8" s="178">
        <v>12</v>
      </c>
      <c r="F8" s="177">
        <v>10</v>
      </c>
      <c r="G8" s="178">
        <v>11</v>
      </c>
      <c r="H8" s="108"/>
    </row>
    <row r="9" spans="1:8" ht="24.95" customHeight="1">
      <c r="A9" s="105" t="s">
        <v>30</v>
      </c>
      <c r="B9" s="106">
        <v>131</v>
      </c>
      <c r="C9" s="177">
        <v>78</v>
      </c>
      <c r="D9" s="177">
        <v>19</v>
      </c>
      <c r="E9" s="178">
        <v>8</v>
      </c>
      <c r="F9" s="177">
        <v>17</v>
      </c>
      <c r="G9" s="178">
        <v>9</v>
      </c>
      <c r="H9" s="108"/>
    </row>
    <row r="10" spans="1:8" ht="24.95" customHeight="1">
      <c r="A10" s="105" t="s">
        <v>31</v>
      </c>
      <c r="B10" s="106">
        <v>75</v>
      </c>
      <c r="C10" s="177">
        <v>46</v>
      </c>
      <c r="D10" s="177">
        <v>12</v>
      </c>
      <c r="E10" s="178">
        <v>8</v>
      </c>
      <c r="F10" s="177">
        <v>5</v>
      </c>
      <c r="G10" s="178">
        <v>4</v>
      </c>
      <c r="H10" s="108"/>
    </row>
    <row r="11" spans="1:8" ht="24.95" customHeight="1">
      <c r="A11" s="105" t="s">
        <v>32</v>
      </c>
      <c r="B11" s="106">
        <v>126</v>
      </c>
      <c r="C11" s="177">
        <v>63</v>
      </c>
      <c r="D11" s="177">
        <v>21</v>
      </c>
      <c r="E11" s="178">
        <v>10</v>
      </c>
      <c r="F11" s="177">
        <v>18</v>
      </c>
      <c r="G11" s="178">
        <v>14</v>
      </c>
      <c r="H11" s="108"/>
    </row>
    <row r="12" spans="1:8" ht="26.25" customHeight="1">
      <c r="A12" s="105" t="s">
        <v>33</v>
      </c>
      <c r="B12" s="106">
        <v>158</v>
      </c>
      <c r="C12" s="177">
        <v>57</v>
      </c>
      <c r="D12" s="177">
        <v>34</v>
      </c>
      <c r="E12" s="178">
        <v>17</v>
      </c>
      <c r="F12" s="177">
        <v>28</v>
      </c>
      <c r="G12" s="178">
        <v>22</v>
      </c>
      <c r="H12" s="56"/>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N1" sqref="N1"/>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5" t="s">
        <v>85</v>
      </c>
      <c r="B1" s="205"/>
      <c r="C1" s="205"/>
      <c r="D1" s="205"/>
      <c r="E1" s="205"/>
      <c r="F1" s="205"/>
      <c r="G1" s="205"/>
      <c r="H1" s="205"/>
      <c r="I1" s="205"/>
      <c r="J1" s="205"/>
      <c r="K1" s="205"/>
      <c r="L1" s="205"/>
      <c r="M1" s="205"/>
    </row>
    <row r="2" spans="1:14" ht="18" customHeight="1">
      <c r="A2" s="3"/>
      <c r="B2" s="3"/>
      <c r="C2" s="3"/>
      <c r="D2" s="3"/>
      <c r="E2" s="3"/>
      <c r="F2" s="3"/>
      <c r="G2" s="75"/>
      <c r="H2" s="75"/>
      <c r="I2" s="75"/>
      <c r="J2" s="3"/>
      <c r="K2" s="3"/>
      <c r="L2" s="75" t="s">
        <v>35</v>
      </c>
      <c r="M2" s="75"/>
    </row>
    <row r="3" spans="1:14" ht="18" customHeight="1">
      <c r="A3" s="198" t="s">
        <v>18</v>
      </c>
      <c r="B3" s="202" t="s">
        <v>36</v>
      </c>
      <c r="C3" s="202"/>
      <c r="D3" s="3"/>
      <c r="E3" s="3"/>
      <c r="F3" s="3"/>
      <c r="G3" s="75"/>
      <c r="H3" s="75"/>
      <c r="I3" s="75"/>
      <c r="J3" s="3"/>
      <c r="K3" s="3"/>
      <c r="L3" s="75"/>
      <c r="M3" s="75"/>
    </row>
    <row r="4" spans="1:14" ht="57.75" customHeight="1">
      <c r="A4" s="199"/>
      <c r="B4" s="204"/>
      <c r="C4" s="204"/>
      <c r="D4" s="207" t="s">
        <v>21</v>
      </c>
      <c r="E4" s="209"/>
      <c r="F4" s="210" t="s">
        <v>22</v>
      </c>
      <c r="G4" s="212"/>
      <c r="H4" s="210" t="s">
        <v>23</v>
      </c>
      <c r="I4" s="211"/>
      <c r="J4" s="207" t="s">
        <v>24</v>
      </c>
      <c r="K4" s="209"/>
      <c r="L4" s="207" t="s">
        <v>25</v>
      </c>
      <c r="M4" s="208"/>
      <c r="N4" s="56"/>
    </row>
    <row r="5" spans="1:14" ht="49.5" customHeight="1">
      <c r="A5" s="200"/>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43723</v>
      </c>
      <c r="C6" s="82" t="s">
        <v>62</v>
      </c>
      <c r="D6" s="83">
        <v>14574</v>
      </c>
      <c r="E6" s="82" t="s">
        <v>62</v>
      </c>
      <c r="F6" s="83">
        <v>10863</v>
      </c>
      <c r="G6" s="82" t="s">
        <v>62</v>
      </c>
      <c r="H6" s="83">
        <v>6809</v>
      </c>
      <c r="I6" s="81" t="s">
        <v>62</v>
      </c>
      <c r="J6" s="83">
        <v>6839</v>
      </c>
      <c r="K6" s="82" t="s">
        <v>62</v>
      </c>
      <c r="L6" s="83">
        <v>4638</v>
      </c>
      <c r="M6" s="81" t="s">
        <v>62</v>
      </c>
      <c r="N6" s="56"/>
    </row>
    <row r="7" spans="1:14">
      <c r="A7" s="84" t="s">
        <v>63</v>
      </c>
      <c r="B7" s="1">
        <v>12843</v>
      </c>
      <c r="C7" s="85">
        <f>RANK(B7,$B$7:$B$27)</f>
        <v>1</v>
      </c>
      <c r="D7" s="1">
        <v>3549</v>
      </c>
      <c r="E7" s="85">
        <f>RANK(D7,$D$7:$D$27)</f>
        <v>1</v>
      </c>
      <c r="F7" s="1">
        <v>3021</v>
      </c>
      <c r="G7" s="85">
        <f t="shared" ref="G7:G27" si="0">RANK(F7,$F$7:$F$27)</f>
        <v>1</v>
      </c>
      <c r="H7" s="1">
        <v>2830</v>
      </c>
      <c r="I7" s="96">
        <f t="shared" ref="I7:I27" si="1">RANK(H7,$H$7:$H$27)</f>
        <v>1</v>
      </c>
      <c r="J7" s="1">
        <v>1903</v>
      </c>
      <c r="K7" s="85">
        <f>RANK(J7,$J$7:$J$27)</f>
        <v>1</v>
      </c>
      <c r="L7" s="1">
        <v>1540</v>
      </c>
      <c r="M7" s="96">
        <f>RANK(L7,$L$7:$L$27)</f>
        <v>1</v>
      </c>
      <c r="N7" s="56"/>
    </row>
    <row r="8" spans="1:14">
      <c r="A8" s="84" t="s">
        <v>64</v>
      </c>
      <c r="B8" s="1">
        <v>1449</v>
      </c>
      <c r="C8" s="85">
        <f t="shared" ref="C8:C27" si="2">RANK(B8,$B$7:$B$27)</f>
        <v>10</v>
      </c>
      <c r="D8" s="1">
        <v>564</v>
      </c>
      <c r="E8" s="85">
        <f t="shared" ref="E8:E27" si="3">RANK(D8,$D$7:$D$27)</f>
        <v>12</v>
      </c>
      <c r="F8" s="1">
        <v>445</v>
      </c>
      <c r="G8" s="85">
        <f t="shared" si="0"/>
        <v>8</v>
      </c>
      <c r="H8" s="1">
        <v>191</v>
      </c>
      <c r="I8" s="96">
        <f t="shared" si="1"/>
        <v>9</v>
      </c>
      <c r="J8" s="1">
        <v>151</v>
      </c>
      <c r="K8" s="85">
        <f t="shared" ref="K8:K27" si="4">RANK(J8,$J$7:$J$27)</f>
        <v>15</v>
      </c>
      <c r="L8" s="1">
        <v>98</v>
      </c>
      <c r="M8" s="96">
        <f t="shared" ref="M8:M27" si="5">RANK(L8,$L$7:$L$27)</f>
        <v>15</v>
      </c>
      <c r="N8" s="56"/>
    </row>
    <row r="9" spans="1:14">
      <c r="A9" s="84" t="s">
        <v>65</v>
      </c>
      <c r="B9" s="1">
        <v>883</v>
      </c>
      <c r="C9" s="85">
        <f t="shared" si="2"/>
        <v>17</v>
      </c>
      <c r="D9" s="1">
        <v>345</v>
      </c>
      <c r="E9" s="85">
        <f t="shared" si="3"/>
        <v>16</v>
      </c>
      <c r="F9" s="1">
        <v>220</v>
      </c>
      <c r="G9" s="85">
        <f t="shared" si="0"/>
        <v>17</v>
      </c>
      <c r="H9" s="1">
        <v>133</v>
      </c>
      <c r="I9" s="96">
        <f t="shared" si="1"/>
        <v>14</v>
      </c>
      <c r="J9" s="1">
        <v>97</v>
      </c>
      <c r="K9" s="85">
        <f t="shared" si="4"/>
        <v>18</v>
      </c>
      <c r="L9" s="1">
        <v>88</v>
      </c>
      <c r="M9" s="96">
        <f t="shared" si="5"/>
        <v>17</v>
      </c>
      <c r="N9" s="56"/>
    </row>
    <row r="10" spans="1:14">
      <c r="A10" s="84" t="s">
        <v>66</v>
      </c>
      <c r="B10" s="1">
        <v>2445</v>
      </c>
      <c r="C10" s="85">
        <f t="shared" si="2"/>
        <v>5</v>
      </c>
      <c r="D10" s="1">
        <v>693</v>
      </c>
      <c r="E10" s="85">
        <f t="shared" si="3"/>
        <v>7</v>
      </c>
      <c r="F10" s="1">
        <v>745</v>
      </c>
      <c r="G10" s="85">
        <f t="shared" si="0"/>
        <v>3</v>
      </c>
      <c r="H10" s="1">
        <v>396</v>
      </c>
      <c r="I10" s="96">
        <f t="shared" si="1"/>
        <v>4</v>
      </c>
      <c r="J10" s="1">
        <v>392</v>
      </c>
      <c r="K10" s="85">
        <f t="shared" si="4"/>
        <v>5</v>
      </c>
      <c r="L10" s="1">
        <v>219</v>
      </c>
      <c r="M10" s="96">
        <f t="shared" si="5"/>
        <v>5</v>
      </c>
      <c r="N10" s="56"/>
    </row>
    <row r="11" spans="1:14">
      <c r="A11" s="84" t="s">
        <v>67</v>
      </c>
      <c r="B11" s="1">
        <v>2369</v>
      </c>
      <c r="C11" s="85">
        <f t="shared" si="2"/>
        <v>6</v>
      </c>
      <c r="D11" s="1">
        <v>1274</v>
      </c>
      <c r="E11" s="85">
        <f t="shared" si="3"/>
        <v>2</v>
      </c>
      <c r="F11" s="1">
        <v>381</v>
      </c>
      <c r="G11" s="85">
        <f t="shared" si="0"/>
        <v>11</v>
      </c>
      <c r="H11" s="1">
        <v>178</v>
      </c>
      <c r="I11" s="96">
        <f t="shared" si="1"/>
        <v>10</v>
      </c>
      <c r="J11" s="1">
        <v>324</v>
      </c>
      <c r="K11" s="85">
        <f t="shared" si="4"/>
        <v>6</v>
      </c>
      <c r="L11" s="1">
        <v>212</v>
      </c>
      <c r="M11" s="96">
        <f t="shared" si="5"/>
        <v>6</v>
      </c>
      <c r="N11" s="56"/>
    </row>
    <row r="12" spans="1:14">
      <c r="A12" s="84" t="s">
        <v>68</v>
      </c>
      <c r="B12" s="1">
        <v>2980</v>
      </c>
      <c r="C12" s="85">
        <f t="shared" si="2"/>
        <v>2</v>
      </c>
      <c r="D12" s="1">
        <v>1063</v>
      </c>
      <c r="E12" s="85">
        <f t="shared" si="3"/>
        <v>3</v>
      </c>
      <c r="F12" s="1">
        <v>657</v>
      </c>
      <c r="G12" s="85">
        <f t="shared" si="0"/>
        <v>4</v>
      </c>
      <c r="H12" s="1">
        <v>379</v>
      </c>
      <c r="I12" s="96">
        <f t="shared" si="1"/>
        <v>5</v>
      </c>
      <c r="J12" s="1">
        <v>537</v>
      </c>
      <c r="K12" s="85">
        <f t="shared" si="4"/>
        <v>3</v>
      </c>
      <c r="L12" s="1">
        <v>344</v>
      </c>
      <c r="M12" s="96">
        <f t="shared" si="5"/>
        <v>2</v>
      </c>
      <c r="N12" s="56"/>
    </row>
    <row r="13" spans="1:14">
      <c r="A13" s="86" t="s">
        <v>69</v>
      </c>
      <c r="B13" s="87">
        <v>1347</v>
      </c>
      <c r="C13" s="88">
        <f t="shared" si="2"/>
        <v>14</v>
      </c>
      <c r="D13" s="87">
        <v>532</v>
      </c>
      <c r="E13" s="88">
        <f t="shared" si="3"/>
        <v>13</v>
      </c>
      <c r="F13" s="87">
        <v>267</v>
      </c>
      <c r="G13" s="88">
        <f t="shared" si="0"/>
        <v>15</v>
      </c>
      <c r="H13" s="87">
        <v>124</v>
      </c>
      <c r="I13" s="97">
        <f t="shared" si="1"/>
        <v>16</v>
      </c>
      <c r="J13" s="87">
        <v>275</v>
      </c>
      <c r="K13" s="88">
        <f t="shared" si="4"/>
        <v>8</v>
      </c>
      <c r="L13" s="87">
        <v>149</v>
      </c>
      <c r="M13" s="97">
        <f t="shared" si="5"/>
        <v>12</v>
      </c>
      <c r="N13" s="56"/>
    </row>
    <row r="14" spans="1:14">
      <c r="A14" s="84" t="s">
        <v>70</v>
      </c>
      <c r="B14" s="1">
        <v>1449</v>
      </c>
      <c r="C14" s="85">
        <f t="shared" si="2"/>
        <v>10</v>
      </c>
      <c r="D14" s="1">
        <v>581</v>
      </c>
      <c r="E14" s="85">
        <f t="shared" si="3"/>
        <v>10</v>
      </c>
      <c r="F14" s="1">
        <v>365</v>
      </c>
      <c r="G14" s="85">
        <f t="shared" si="0"/>
        <v>14</v>
      </c>
      <c r="H14" s="1">
        <v>89</v>
      </c>
      <c r="I14" s="96">
        <f t="shared" si="1"/>
        <v>17</v>
      </c>
      <c r="J14" s="1">
        <v>221</v>
      </c>
      <c r="K14" s="85">
        <f t="shared" si="4"/>
        <v>10</v>
      </c>
      <c r="L14" s="1">
        <v>193</v>
      </c>
      <c r="M14" s="96">
        <f t="shared" si="5"/>
        <v>10</v>
      </c>
      <c r="N14" s="56"/>
    </row>
    <row r="15" spans="1:14">
      <c r="A15" s="84" t="s">
        <v>71</v>
      </c>
      <c r="B15" s="1">
        <v>1152</v>
      </c>
      <c r="C15" s="85">
        <f t="shared" si="2"/>
        <v>16</v>
      </c>
      <c r="D15" s="1">
        <v>369</v>
      </c>
      <c r="E15" s="85">
        <f t="shared" si="3"/>
        <v>14</v>
      </c>
      <c r="F15" s="1">
        <v>393</v>
      </c>
      <c r="G15" s="85">
        <f t="shared" si="0"/>
        <v>9</v>
      </c>
      <c r="H15" s="1">
        <v>149</v>
      </c>
      <c r="I15" s="96">
        <f t="shared" si="1"/>
        <v>13</v>
      </c>
      <c r="J15" s="1">
        <v>137</v>
      </c>
      <c r="K15" s="85">
        <f t="shared" si="4"/>
        <v>17</v>
      </c>
      <c r="L15" s="1">
        <v>104</v>
      </c>
      <c r="M15" s="96">
        <f t="shared" si="5"/>
        <v>14</v>
      </c>
      <c r="N15" s="56"/>
    </row>
    <row r="16" spans="1:14">
      <c r="A16" s="84" t="s">
        <v>72</v>
      </c>
      <c r="B16" s="1">
        <v>1556</v>
      </c>
      <c r="C16" s="85">
        <f t="shared" si="2"/>
        <v>9</v>
      </c>
      <c r="D16" s="1">
        <v>619</v>
      </c>
      <c r="E16" s="85">
        <f t="shared" si="3"/>
        <v>9</v>
      </c>
      <c r="F16" s="1">
        <v>382</v>
      </c>
      <c r="G16" s="85">
        <f t="shared" si="0"/>
        <v>10</v>
      </c>
      <c r="H16" s="1">
        <v>171</v>
      </c>
      <c r="I16" s="96">
        <f t="shared" si="1"/>
        <v>11</v>
      </c>
      <c r="J16" s="1">
        <v>217</v>
      </c>
      <c r="K16" s="85">
        <f t="shared" si="4"/>
        <v>11</v>
      </c>
      <c r="L16" s="1">
        <v>167</v>
      </c>
      <c r="M16" s="96">
        <f t="shared" si="5"/>
        <v>11</v>
      </c>
      <c r="N16" s="56"/>
    </row>
    <row r="17" spans="1:14">
      <c r="A17" s="89" t="s">
        <v>73</v>
      </c>
      <c r="B17" s="90">
        <v>2480</v>
      </c>
      <c r="C17" s="91">
        <f t="shared" si="2"/>
        <v>4</v>
      </c>
      <c r="D17" s="90">
        <v>779</v>
      </c>
      <c r="E17" s="91">
        <f t="shared" si="3"/>
        <v>5</v>
      </c>
      <c r="F17" s="90">
        <v>575</v>
      </c>
      <c r="G17" s="91">
        <f t="shared" si="0"/>
        <v>5</v>
      </c>
      <c r="H17" s="90">
        <v>417</v>
      </c>
      <c r="I17" s="98">
        <f t="shared" si="1"/>
        <v>3</v>
      </c>
      <c r="J17" s="90">
        <v>417</v>
      </c>
      <c r="K17" s="91">
        <f t="shared" si="4"/>
        <v>4</v>
      </c>
      <c r="L17" s="90">
        <v>292</v>
      </c>
      <c r="M17" s="98">
        <f t="shared" si="5"/>
        <v>3</v>
      </c>
      <c r="N17" s="56"/>
    </row>
    <row r="18" spans="1:14">
      <c r="A18" s="84" t="s">
        <v>74</v>
      </c>
      <c r="B18" s="1">
        <v>1401</v>
      </c>
      <c r="C18" s="85">
        <f t="shared" si="2"/>
        <v>13</v>
      </c>
      <c r="D18" s="1">
        <v>625</v>
      </c>
      <c r="E18" s="85">
        <f t="shared" si="3"/>
        <v>8</v>
      </c>
      <c r="F18" s="1">
        <v>253</v>
      </c>
      <c r="G18" s="85">
        <f t="shared" si="0"/>
        <v>16</v>
      </c>
      <c r="H18" s="1">
        <v>88</v>
      </c>
      <c r="I18" s="96">
        <f t="shared" si="1"/>
        <v>18</v>
      </c>
      <c r="J18" s="1">
        <v>197</v>
      </c>
      <c r="K18" s="85">
        <f t="shared" si="4"/>
        <v>14</v>
      </c>
      <c r="L18" s="1">
        <v>238</v>
      </c>
      <c r="M18" s="96">
        <f t="shared" si="5"/>
        <v>4</v>
      </c>
      <c r="N18" s="56"/>
    </row>
    <row r="19" spans="1:14">
      <c r="A19" s="84" t="s">
        <v>75</v>
      </c>
      <c r="B19" s="1">
        <v>2765</v>
      </c>
      <c r="C19" s="85">
        <f t="shared" si="2"/>
        <v>3</v>
      </c>
      <c r="D19" s="1">
        <v>835</v>
      </c>
      <c r="E19" s="85">
        <f t="shared" si="3"/>
        <v>4</v>
      </c>
      <c r="F19" s="1">
        <v>816</v>
      </c>
      <c r="G19" s="85">
        <f t="shared" si="0"/>
        <v>2</v>
      </c>
      <c r="H19" s="1">
        <v>284</v>
      </c>
      <c r="I19" s="96">
        <f t="shared" si="1"/>
        <v>6</v>
      </c>
      <c r="J19" s="1">
        <v>631</v>
      </c>
      <c r="K19" s="85">
        <f t="shared" si="4"/>
        <v>2</v>
      </c>
      <c r="L19" s="1">
        <v>199</v>
      </c>
      <c r="M19" s="96">
        <f t="shared" si="5"/>
        <v>8</v>
      </c>
      <c r="N19" s="56"/>
    </row>
    <row r="20" spans="1:14">
      <c r="A20" s="89" t="s">
        <v>76</v>
      </c>
      <c r="B20" s="90">
        <v>1585</v>
      </c>
      <c r="C20" s="91">
        <f t="shared" si="2"/>
        <v>8</v>
      </c>
      <c r="D20" s="90">
        <v>578</v>
      </c>
      <c r="E20" s="91">
        <f t="shared" si="3"/>
        <v>11</v>
      </c>
      <c r="F20" s="90">
        <v>376</v>
      </c>
      <c r="G20" s="91">
        <f t="shared" si="0"/>
        <v>12</v>
      </c>
      <c r="H20" s="90">
        <v>227</v>
      </c>
      <c r="I20" s="98">
        <f t="shared" si="1"/>
        <v>8</v>
      </c>
      <c r="J20" s="90">
        <v>209</v>
      </c>
      <c r="K20" s="91">
        <f t="shared" si="4"/>
        <v>12</v>
      </c>
      <c r="L20" s="90">
        <v>195</v>
      </c>
      <c r="M20" s="98">
        <f t="shared" si="5"/>
        <v>9</v>
      </c>
      <c r="N20" s="56"/>
    </row>
    <row r="21" spans="1:14">
      <c r="A21" s="89" t="s">
        <v>77</v>
      </c>
      <c r="B21" s="90">
        <v>2217</v>
      </c>
      <c r="C21" s="91">
        <f t="shared" si="2"/>
        <v>7</v>
      </c>
      <c r="D21" s="90">
        <v>770</v>
      </c>
      <c r="E21" s="91">
        <f t="shared" si="3"/>
        <v>6</v>
      </c>
      <c r="F21" s="90">
        <v>554</v>
      </c>
      <c r="G21" s="91">
        <f t="shared" si="0"/>
        <v>6</v>
      </c>
      <c r="H21" s="90">
        <v>487</v>
      </c>
      <c r="I21" s="98">
        <f t="shared" si="1"/>
        <v>2</v>
      </c>
      <c r="J21" s="90">
        <v>203</v>
      </c>
      <c r="K21" s="91">
        <f t="shared" si="4"/>
        <v>13</v>
      </c>
      <c r="L21" s="90">
        <v>203</v>
      </c>
      <c r="M21" s="98">
        <f t="shared" si="5"/>
        <v>7</v>
      </c>
      <c r="N21" s="56"/>
    </row>
    <row r="22" spans="1:14">
      <c r="A22" s="84" t="s">
        <v>78</v>
      </c>
      <c r="B22" s="1">
        <v>866</v>
      </c>
      <c r="C22" s="85">
        <f t="shared" si="2"/>
        <v>18</v>
      </c>
      <c r="D22" s="1">
        <v>357</v>
      </c>
      <c r="E22" s="85">
        <f t="shared" si="3"/>
        <v>15</v>
      </c>
      <c r="F22" s="1">
        <v>202</v>
      </c>
      <c r="G22" s="85">
        <f t="shared" si="0"/>
        <v>18</v>
      </c>
      <c r="H22" s="1">
        <v>128</v>
      </c>
      <c r="I22" s="96">
        <f t="shared" si="1"/>
        <v>15</v>
      </c>
      <c r="J22" s="1">
        <v>87</v>
      </c>
      <c r="K22" s="85">
        <f t="shared" si="4"/>
        <v>19</v>
      </c>
      <c r="L22" s="1">
        <v>92</v>
      </c>
      <c r="M22" s="96">
        <f t="shared" si="5"/>
        <v>16</v>
      </c>
      <c r="N22" s="56"/>
    </row>
    <row r="23" spans="1:14">
      <c r="A23" s="89" t="s">
        <v>79</v>
      </c>
      <c r="B23" s="90">
        <v>1410</v>
      </c>
      <c r="C23" s="91">
        <f t="shared" si="2"/>
        <v>12</v>
      </c>
      <c r="D23" s="90">
        <v>324</v>
      </c>
      <c r="E23" s="91">
        <f t="shared" si="3"/>
        <v>17</v>
      </c>
      <c r="F23" s="90">
        <v>448</v>
      </c>
      <c r="G23" s="91">
        <f t="shared" si="0"/>
        <v>7</v>
      </c>
      <c r="H23" s="90">
        <v>269</v>
      </c>
      <c r="I23" s="98">
        <f t="shared" si="1"/>
        <v>7</v>
      </c>
      <c r="J23" s="90">
        <v>241</v>
      </c>
      <c r="K23" s="91">
        <f t="shared" si="4"/>
        <v>9</v>
      </c>
      <c r="L23" s="90">
        <v>128</v>
      </c>
      <c r="M23" s="98">
        <f t="shared" si="5"/>
        <v>13</v>
      </c>
      <c r="N23" s="56"/>
    </row>
    <row r="24" spans="1:14">
      <c r="A24" s="84" t="s">
        <v>80</v>
      </c>
      <c r="B24" s="1">
        <v>592</v>
      </c>
      <c r="C24" s="85">
        <f t="shared" si="2"/>
        <v>19</v>
      </c>
      <c r="D24" s="1">
        <v>243</v>
      </c>
      <c r="E24" s="85">
        <f t="shared" si="3"/>
        <v>19</v>
      </c>
      <c r="F24" s="1">
        <v>172</v>
      </c>
      <c r="G24" s="85">
        <f t="shared" si="0"/>
        <v>19</v>
      </c>
      <c r="H24" s="1">
        <v>45</v>
      </c>
      <c r="I24" s="96">
        <f t="shared" si="1"/>
        <v>19</v>
      </c>
      <c r="J24" s="1">
        <v>57</v>
      </c>
      <c r="K24" s="85">
        <f t="shared" si="4"/>
        <v>21</v>
      </c>
      <c r="L24" s="1">
        <v>75</v>
      </c>
      <c r="M24" s="96">
        <f t="shared" si="5"/>
        <v>19</v>
      </c>
      <c r="N24" s="56"/>
    </row>
    <row r="25" spans="1:14">
      <c r="A25" s="84" t="s">
        <v>81</v>
      </c>
      <c r="B25" s="1">
        <v>425</v>
      </c>
      <c r="C25" s="85">
        <f t="shared" si="2"/>
        <v>20</v>
      </c>
      <c r="D25" s="1">
        <v>119</v>
      </c>
      <c r="E25" s="85">
        <f t="shared" si="3"/>
        <v>20</v>
      </c>
      <c r="F25" s="1">
        <v>121</v>
      </c>
      <c r="G25" s="85">
        <f t="shared" si="0"/>
        <v>20</v>
      </c>
      <c r="H25" s="1">
        <v>33</v>
      </c>
      <c r="I25" s="96">
        <f t="shared" si="1"/>
        <v>20</v>
      </c>
      <c r="J25" s="1">
        <v>142</v>
      </c>
      <c r="K25" s="85">
        <f t="shared" si="4"/>
        <v>16</v>
      </c>
      <c r="L25" s="1">
        <v>10</v>
      </c>
      <c r="M25" s="96">
        <f t="shared" si="5"/>
        <v>21</v>
      </c>
      <c r="N25" s="56"/>
    </row>
    <row r="26" spans="1:14">
      <c r="A26" s="84" t="s">
        <v>82</v>
      </c>
      <c r="B26" s="1">
        <v>283</v>
      </c>
      <c r="C26" s="85">
        <f t="shared" si="2"/>
        <v>21</v>
      </c>
      <c r="D26" s="1">
        <v>64</v>
      </c>
      <c r="E26" s="85">
        <f t="shared" si="3"/>
        <v>21</v>
      </c>
      <c r="F26" s="1">
        <v>105</v>
      </c>
      <c r="G26" s="85">
        <f t="shared" si="0"/>
        <v>21</v>
      </c>
      <c r="H26" s="1">
        <v>20</v>
      </c>
      <c r="I26" s="96">
        <f t="shared" si="1"/>
        <v>21</v>
      </c>
      <c r="J26" s="1">
        <v>81</v>
      </c>
      <c r="K26" s="85">
        <f t="shared" si="4"/>
        <v>20</v>
      </c>
      <c r="L26" s="1">
        <v>13</v>
      </c>
      <c r="M26" s="96">
        <f t="shared" si="5"/>
        <v>20</v>
      </c>
      <c r="N26" s="56"/>
    </row>
    <row r="27" spans="1:14">
      <c r="A27" s="92" t="s">
        <v>83</v>
      </c>
      <c r="B27" s="2">
        <v>1228</v>
      </c>
      <c r="C27" s="93">
        <f t="shared" si="2"/>
        <v>15</v>
      </c>
      <c r="D27" s="2">
        <v>292</v>
      </c>
      <c r="E27" s="93">
        <f t="shared" si="3"/>
        <v>18</v>
      </c>
      <c r="F27" s="2">
        <v>366</v>
      </c>
      <c r="G27" s="93">
        <f t="shared" si="0"/>
        <v>13</v>
      </c>
      <c r="H27" s="2">
        <v>171</v>
      </c>
      <c r="I27" s="99">
        <f t="shared" si="1"/>
        <v>11</v>
      </c>
      <c r="J27" s="2">
        <v>320</v>
      </c>
      <c r="K27" s="93">
        <f t="shared" si="4"/>
        <v>7</v>
      </c>
      <c r="L27" s="2">
        <v>79</v>
      </c>
      <c r="M27" s="99">
        <f t="shared" si="5"/>
        <v>18</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L18" sqref="L18"/>
    </sheetView>
  </sheetViews>
  <sheetFormatPr defaultColWidth="9" defaultRowHeight="14.25"/>
  <cols>
    <col min="1" max="1" width="41.625" customWidth="1"/>
    <col min="2" max="2" width="17.875" customWidth="1"/>
    <col min="3" max="3" width="18.375" customWidth="1"/>
  </cols>
  <sheetData>
    <row r="1" spans="1:4" ht="34.5" customHeight="1">
      <c r="A1" s="217" t="s">
        <v>88</v>
      </c>
      <c r="B1" s="217"/>
      <c r="C1" s="217"/>
    </row>
    <row r="2" spans="1:4" ht="22.5">
      <c r="A2" s="60"/>
      <c r="B2" s="60"/>
      <c r="C2" s="22" t="s">
        <v>35</v>
      </c>
    </row>
    <row r="3" spans="1:4">
      <c r="A3" s="61" t="s">
        <v>39</v>
      </c>
      <c r="B3" s="62" t="s">
        <v>41</v>
      </c>
      <c r="C3" s="63" t="s">
        <v>42</v>
      </c>
      <c r="D3" s="64"/>
    </row>
    <row r="4" spans="1:4">
      <c r="A4" s="38" t="s">
        <v>43</v>
      </c>
      <c r="B4" s="63"/>
      <c r="C4" s="63">
        <v>3</v>
      </c>
      <c r="D4" s="64"/>
    </row>
    <row r="5" spans="1:4">
      <c r="A5" s="65" t="s">
        <v>44</v>
      </c>
      <c r="B5" s="66"/>
      <c r="C5" s="67"/>
      <c r="D5" s="28"/>
    </row>
    <row r="6" spans="1:4">
      <c r="A6" s="68" t="s">
        <v>45</v>
      </c>
      <c r="B6" s="69"/>
      <c r="C6" s="69">
        <v>3</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c r="C11" s="70">
        <v>2</v>
      </c>
      <c r="D11" s="28"/>
    </row>
    <row r="12" spans="1:4">
      <c r="A12" s="44" t="s">
        <v>51</v>
      </c>
      <c r="B12" s="70"/>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c r="C37" s="73"/>
      <c r="D37" s="28"/>
    </row>
    <row r="38" spans="1:4">
      <c r="A38" s="44" t="s">
        <v>46</v>
      </c>
      <c r="B38" s="74"/>
      <c r="C38" s="74"/>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c r="C44" s="74"/>
      <c r="D44" s="28"/>
    </row>
    <row r="45" spans="1:4">
      <c r="A45" s="65" t="s">
        <v>58</v>
      </c>
      <c r="B45" s="66"/>
      <c r="C45" s="71"/>
      <c r="D45" s="28"/>
    </row>
    <row r="46" spans="1:4">
      <c r="A46" s="65" t="s">
        <v>45</v>
      </c>
      <c r="B46" s="73"/>
      <c r="C46" s="73"/>
      <c r="D46" s="28"/>
    </row>
    <row r="47" spans="1:4">
      <c r="A47" s="44" t="s">
        <v>46</v>
      </c>
      <c r="B47" s="74"/>
      <c r="C47" s="74"/>
      <c r="D47" s="28"/>
    </row>
    <row r="48" spans="1:4">
      <c r="A48" s="44" t="s">
        <v>47</v>
      </c>
      <c r="B48" s="58"/>
      <c r="C48" s="74"/>
      <c r="D48" s="28"/>
    </row>
    <row r="49" spans="1:4">
      <c r="A49" s="44" t="s">
        <v>48</v>
      </c>
      <c r="B49" s="58"/>
      <c r="C49" s="74"/>
      <c r="D49" s="28"/>
    </row>
    <row r="50" spans="1:4">
      <c r="A50" s="44" t="s">
        <v>49</v>
      </c>
      <c r="B50" s="58"/>
      <c r="C50" s="74"/>
      <c r="D50" s="28"/>
    </row>
    <row r="51" spans="1:4">
      <c r="A51" s="44" t="s">
        <v>50</v>
      </c>
      <c r="B51" s="58"/>
      <c r="C51" s="74"/>
      <c r="D51" s="28"/>
    </row>
    <row r="52" spans="1:4">
      <c r="A52" s="44" t="s">
        <v>51</v>
      </c>
      <c r="B52" s="58"/>
      <c r="C52" s="74"/>
      <c r="D52" s="28"/>
    </row>
    <row r="53" spans="1:4">
      <c r="A53" s="44" t="s">
        <v>52</v>
      </c>
      <c r="B53" s="58"/>
      <c r="C53" s="74"/>
      <c r="D53" s="28"/>
    </row>
    <row r="54" spans="1:4">
      <c r="A54" s="218"/>
      <c r="B54" s="218"/>
      <c r="C54" s="218"/>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topLeftCell="A19" workbookViewId="0">
      <selection activeCell="N20" sqref="N20"/>
    </sheetView>
  </sheetViews>
  <sheetFormatPr defaultColWidth="9" defaultRowHeight="14.25"/>
  <cols>
    <col min="1" max="1" width="39.5" customWidth="1"/>
  </cols>
  <sheetData>
    <row r="1" spans="1:15" ht="38.25" customHeight="1">
      <c r="A1" s="205" t="s">
        <v>91</v>
      </c>
      <c r="B1" s="205"/>
      <c r="C1" s="205"/>
      <c r="D1" s="205"/>
      <c r="E1" s="205"/>
      <c r="F1" s="205"/>
      <c r="G1" s="205"/>
      <c r="H1" s="205"/>
      <c r="I1" s="205"/>
      <c r="J1" s="205"/>
      <c r="K1" s="205"/>
      <c r="L1" s="205"/>
      <c r="M1" s="205"/>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80</v>
      </c>
      <c r="C4" s="35">
        <f t="shared" si="0"/>
        <v>8</v>
      </c>
      <c r="D4" s="35">
        <f t="shared" si="0"/>
        <v>5</v>
      </c>
      <c r="E4" s="35">
        <f t="shared" si="0"/>
        <v>5</v>
      </c>
      <c r="F4" s="35">
        <f t="shared" si="0"/>
        <v>4</v>
      </c>
      <c r="G4" s="35">
        <f t="shared" si="0"/>
        <v>35</v>
      </c>
      <c r="H4" s="35">
        <f t="shared" si="0"/>
        <v>9</v>
      </c>
      <c r="I4" s="35">
        <f t="shared" si="0"/>
        <v>5</v>
      </c>
      <c r="J4" s="35">
        <f t="shared" si="0"/>
        <v>9</v>
      </c>
      <c r="K4" s="35">
        <f t="shared" si="0"/>
        <v>0</v>
      </c>
      <c r="L4" s="35">
        <f t="shared" si="0"/>
        <v>0</v>
      </c>
      <c r="M4" s="55">
        <f t="shared" si="0"/>
        <v>0</v>
      </c>
      <c r="N4" s="56"/>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22</v>
      </c>
      <c r="C6" s="43">
        <f t="shared" ref="C6:M6" si="2">SUM(C7:C14)</f>
        <v>5</v>
      </c>
      <c r="D6" s="43">
        <f t="shared" si="2"/>
        <v>1</v>
      </c>
      <c r="E6" s="43">
        <f t="shared" si="2"/>
        <v>0</v>
      </c>
      <c r="F6" s="43">
        <f t="shared" si="2"/>
        <v>1</v>
      </c>
      <c r="G6" s="43">
        <f t="shared" si="2"/>
        <v>11</v>
      </c>
      <c r="H6" s="43">
        <f t="shared" si="2"/>
        <v>1</v>
      </c>
      <c r="I6" s="43">
        <f t="shared" si="2"/>
        <v>0</v>
      </c>
      <c r="J6" s="43">
        <f t="shared" si="2"/>
        <v>3</v>
      </c>
      <c r="K6" s="43">
        <f t="shared" si="2"/>
        <v>0</v>
      </c>
      <c r="L6" s="43">
        <f t="shared" si="2"/>
        <v>0</v>
      </c>
      <c r="M6" s="57">
        <f t="shared" si="2"/>
        <v>0</v>
      </c>
      <c r="O6" s="56"/>
    </row>
    <row r="7" spans="1:15">
      <c r="A7" s="44" t="s">
        <v>105</v>
      </c>
      <c r="B7" s="35">
        <f t="shared" si="1"/>
        <v>0</v>
      </c>
      <c r="C7" s="45"/>
      <c r="D7" s="46"/>
      <c r="E7" s="37"/>
      <c r="F7" s="35"/>
      <c r="G7" s="46"/>
      <c r="H7" s="46"/>
      <c r="I7" s="35"/>
      <c r="J7" s="35"/>
      <c r="K7" s="35"/>
      <c r="L7" s="49"/>
      <c r="M7" s="55"/>
      <c r="O7" s="56"/>
    </row>
    <row r="8" spans="1:15">
      <c r="A8" s="44" t="s">
        <v>106</v>
      </c>
      <c r="B8" s="35">
        <f t="shared" si="1"/>
        <v>4</v>
      </c>
      <c r="C8" s="45">
        <v>2</v>
      </c>
      <c r="D8" s="46"/>
      <c r="E8" s="37"/>
      <c r="F8" s="35"/>
      <c r="G8" s="46">
        <v>2</v>
      </c>
      <c r="H8" s="46"/>
      <c r="I8" s="35"/>
      <c r="J8" s="35"/>
      <c r="K8" s="35"/>
      <c r="L8" s="49"/>
      <c r="M8" s="55"/>
      <c r="O8" s="56"/>
    </row>
    <row r="9" spans="1:15">
      <c r="A9" s="44" t="s">
        <v>107</v>
      </c>
      <c r="B9" s="35">
        <f t="shared" si="1"/>
        <v>5</v>
      </c>
      <c r="C9" s="45"/>
      <c r="D9" s="46"/>
      <c r="E9" s="37"/>
      <c r="F9" s="35">
        <v>1</v>
      </c>
      <c r="G9" s="46">
        <v>2</v>
      </c>
      <c r="H9" s="46"/>
      <c r="I9" s="35"/>
      <c r="J9" s="35">
        <v>2</v>
      </c>
      <c r="K9" s="35"/>
      <c r="L9" s="49"/>
      <c r="M9" s="55"/>
      <c r="O9" s="56"/>
    </row>
    <row r="10" spans="1:15">
      <c r="A10" s="44" t="s">
        <v>108</v>
      </c>
      <c r="B10" s="35">
        <f t="shared" si="1"/>
        <v>3</v>
      </c>
      <c r="C10" s="45">
        <v>1</v>
      </c>
      <c r="D10" s="46"/>
      <c r="E10" s="37"/>
      <c r="F10" s="35"/>
      <c r="G10" s="46">
        <v>1</v>
      </c>
      <c r="H10" s="46">
        <v>1</v>
      </c>
      <c r="I10" s="35"/>
      <c r="J10" s="35"/>
      <c r="K10" s="35"/>
      <c r="L10" s="49"/>
      <c r="M10" s="55"/>
      <c r="O10" s="56"/>
    </row>
    <row r="11" spans="1:15">
      <c r="A11" s="44" t="s">
        <v>109</v>
      </c>
      <c r="B11" s="35">
        <f t="shared" si="1"/>
        <v>2</v>
      </c>
      <c r="C11" s="45"/>
      <c r="D11" s="46"/>
      <c r="E11" s="37"/>
      <c r="F11" s="35"/>
      <c r="G11" s="46">
        <v>2</v>
      </c>
      <c r="H11" s="46"/>
      <c r="I11" s="35"/>
      <c r="J11" s="35"/>
      <c r="K11" s="35"/>
      <c r="L11" s="49"/>
      <c r="M11" s="55"/>
      <c r="O11" s="56"/>
    </row>
    <row r="12" spans="1:15">
      <c r="A12" s="44" t="s">
        <v>110</v>
      </c>
      <c r="B12" s="35">
        <f t="shared" si="1"/>
        <v>2</v>
      </c>
      <c r="C12" s="45">
        <v>1</v>
      </c>
      <c r="D12" s="46"/>
      <c r="E12" s="37"/>
      <c r="F12" s="35"/>
      <c r="G12" s="46"/>
      <c r="H12" s="46"/>
      <c r="I12" s="35"/>
      <c r="J12" s="35">
        <v>1</v>
      </c>
      <c r="K12" s="35"/>
      <c r="L12" s="49"/>
      <c r="M12" s="55"/>
      <c r="O12" s="56"/>
    </row>
    <row r="13" spans="1:15">
      <c r="A13" s="44" t="s">
        <v>111</v>
      </c>
      <c r="B13" s="35">
        <f t="shared" si="1"/>
        <v>1</v>
      </c>
      <c r="C13" s="45">
        <v>1</v>
      </c>
      <c r="D13" s="46"/>
      <c r="E13" s="37"/>
      <c r="F13" s="35"/>
      <c r="G13" s="46"/>
      <c r="H13" s="46"/>
      <c r="I13" s="35"/>
      <c r="J13" s="35"/>
      <c r="K13" s="35"/>
      <c r="L13" s="49"/>
      <c r="M13" s="55"/>
      <c r="O13" s="56"/>
    </row>
    <row r="14" spans="1:15">
      <c r="A14" s="44" t="s">
        <v>112</v>
      </c>
      <c r="B14" s="35">
        <f t="shared" si="1"/>
        <v>5</v>
      </c>
      <c r="C14" s="45"/>
      <c r="D14" s="46">
        <v>1</v>
      </c>
      <c r="E14" s="37"/>
      <c r="F14" s="35"/>
      <c r="G14" s="46">
        <v>4</v>
      </c>
      <c r="H14" s="35"/>
      <c r="I14" s="35"/>
      <c r="J14" s="35"/>
      <c r="K14" s="35"/>
      <c r="L14" s="35"/>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3</v>
      </c>
      <c r="C16" s="43">
        <f>SUM(C17:C24)</f>
        <v>1</v>
      </c>
      <c r="D16" s="43">
        <f t="shared" ref="D16:M16" si="3">SUM(D17:D24)</f>
        <v>0</v>
      </c>
      <c r="E16" s="43">
        <f t="shared" si="3"/>
        <v>0</v>
      </c>
      <c r="F16" s="43">
        <f t="shared" si="3"/>
        <v>0</v>
      </c>
      <c r="G16" s="43">
        <f t="shared" si="3"/>
        <v>1</v>
      </c>
      <c r="H16" s="43">
        <f t="shared" si="3"/>
        <v>0</v>
      </c>
      <c r="I16" s="43">
        <f t="shared" si="3"/>
        <v>1</v>
      </c>
      <c r="J16" s="43">
        <f t="shared" si="3"/>
        <v>0</v>
      </c>
      <c r="K16" s="43">
        <f t="shared" si="3"/>
        <v>0</v>
      </c>
      <c r="L16" s="43">
        <f t="shared" si="3"/>
        <v>0</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0</v>
      </c>
      <c r="C19" s="50"/>
      <c r="D19" s="49"/>
      <c r="E19" s="46"/>
      <c r="F19" s="49"/>
      <c r="G19" s="49"/>
      <c r="H19" s="49"/>
      <c r="I19" s="49"/>
      <c r="J19" s="49"/>
      <c r="K19" s="49"/>
      <c r="L19" s="49"/>
      <c r="M19" s="58"/>
      <c r="O19" s="56"/>
    </row>
    <row r="20" spans="1:15">
      <c r="A20" s="44" t="s">
        <v>117</v>
      </c>
      <c r="B20" s="35">
        <f t="shared" si="1"/>
        <v>1</v>
      </c>
      <c r="C20" s="50"/>
      <c r="D20" s="49"/>
      <c r="E20" s="46"/>
      <c r="F20" s="49"/>
      <c r="G20" s="49"/>
      <c r="H20" s="49"/>
      <c r="I20" s="49">
        <v>1</v>
      </c>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0</v>
      </c>
      <c r="C23" s="50"/>
      <c r="D23" s="49"/>
      <c r="E23" s="46"/>
      <c r="F23" s="49"/>
      <c r="G23" s="49"/>
      <c r="H23" s="49"/>
      <c r="I23" s="49"/>
      <c r="J23" s="49"/>
      <c r="K23" s="49"/>
      <c r="L23" s="49"/>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0</v>
      </c>
      <c r="C34" s="50"/>
      <c r="D34" s="41"/>
      <c r="E34" s="37"/>
      <c r="F34" s="35"/>
      <c r="G34" s="35"/>
      <c r="H34" s="35"/>
      <c r="I34" s="35"/>
      <c r="J34" s="35"/>
      <c r="K34" s="35"/>
      <c r="L34" s="35"/>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42</v>
      </c>
      <c r="C37" s="45"/>
      <c r="D37" s="49">
        <f>SUM(D38:D44)</f>
        <v>0</v>
      </c>
      <c r="E37" s="49">
        <f>SUM(E38:E44)</f>
        <v>5</v>
      </c>
      <c r="F37" s="49">
        <f t="shared" ref="F37:M37" si="5">SUM(F38:F44)</f>
        <v>3</v>
      </c>
      <c r="G37" s="49">
        <f t="shared" si="5"/>
        <v>21</v>
      </c>
      <c r="H37" s="49">
        <f t="shared" si="5"/>
        <v>6</v>
      </c>
      <c r="I37" s="49">
        <f t="shared" si="5"/>
        <v>2</v>
      </c>
      <c r="J37" s="49">
        <f t="shared" si="5"/>
        <v>5</v>
      </c>
      <c r="K37" s="49">
        <f t="shared" si="5"/>
        <v>0</v>
      </c>
      <c r="L37" s="49">
        <f t="shared" si="5"/>
        <v>0</v>
      </c>
      <c r="M37" s="58">
        <f t="shared" si="5"/>
        <v>0</v>
      </c>
      <c r="N37" s="56"/>
      <c r="O37" s="56"/>
    </row>
    <row r="38" spans="1:15">
      <c r="A38" s="44" t="s">
        <v>114</v>
      </c>
      <c r="B38" s="35">
        <f t="shared" si="1"/>
        <v>17</v>
      </c>
      <c r="C38" s="45"/>
      <c r="D38" s="49"/>
      <c r="E38" s="52">
        <v>1</v>
      </c>
      <c r="F38" s="35">
        <v>1</v>
      </c>
      <c r="G38" s="52">
        <v>11</v>
      </c>
      <c r="H38" s="35">
        <v>1</v>
      </c>
      <c r="I38" s="35"/>
      <c r="J38" s="35">
        <v>3</v>
      </c>
      <c r="K38" s="35"/>
      <c r="L38" s="49"/>
      <c r="M38" s="55"/>
      <c r="O38" s="56"/>
    </row>
    <row r="39" spans="1:15">
      <c r="A39" s="44" t="s">
        <v>122</v>
      </c>
      <c r="B39" s="35">
        <f t="shared" si="1"/>
        <v>9</v>
      </c>
      <c r="C39" s="45"/>
      <c r="D39" s="49"/>
      <c r="E39" s="52">
        <v>2</v>
      </c>
      <c r="F39" s="49"/>
      <c r="G39" s="52">
        <v>5</v>
      </c>
      <c r="H39" s="49"/>
      <c r="I39" s="49">
        <v>2</v>
      </c>
      <c r="J39" s="49"/>
      <c r="K39" s="49"/>
      <c r="L39" s="49"/>
      <c r="M39" s="58"/>
      <c r="O39" s="56"/>
    </row>
    <row r="40" spans="1:15">
      <c r="A40" s="44" t="s">
        <v>116</v>
      </c>
      <c r="B40" s="35">
        <f t="shared" si="1"/>
        <v>2</v>
      </c>
      <c r="C40" s="45"/>
      <c r="D40" s="49"/>
      <c r="E40" s="46"/>
      <c r="F40" s="49"/>
      <c r="G40" s="52"/>
      <c r="H40" s="49">
        <v>2</v>
      </c>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2</v>
      </c>
      <c r="C42" s="45"/>
      <c r="D42" s="49"/>
      <c r="E42" s="46"/>
      <c r="F42" s="49"/>
      <c r="G42" s="52">
        <v>1</v>
      </c>
      <c r="H42" s="49"/>
      <c r="I42" s="49"/>
      <c r="J42" s="49">
        <v>1</v>
      </c>
      <c r="K42" s="49"/>
      <c r="L42" s="49"/>
      <c r="M42" s="58"/>
      <c r="O42" s="56"/>
    </row>
    <row r="43" spans="1:15">
      <c r="A43" s="44" t="s">
        <v>119</v>
      </c>
      <c r="B43" s="35">
        <f t="shared" si="1"/>
        <v>4</v>
      </c>
      <c r="C43" s="45"/>
      <c r="D43" s="49"/>
      <c r="E43" s="46"/>
      <c r="F43" s="49"/>
      <c r="G43" s="52"/>
      <c r="H43" s="49">
        <v>3</v>
      </c>
      <c r="I43" s="49"/>
      <c r="J43" s="49">
        <v>1</v>
      </c>
      <c r="K43" s="49"/>
      <c r="L43" s="49"/>
      <c r="M43" s="58"/>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11</v>
      </c>
      <c r="C46" s="51">
        <f>SUM(C47:C54)</f>
        <v>0</v>
      </c>
      <c r="D46" s="36">
        <f>SUM(D47:D53)</f>
        <v>4</v>
      </c>
      <c r="E46" s="36">
        <f t="shared" ref="E46:M46" si="6">SUM(E47:E53)</f>
        <v>0</v>
      </c>
      <c r="F46" s="36">
        <f t="shared" si="6"/>
        <v>0</v>
      </c>
      <c r="G46" s="36">
        <f t="shared" si="6"/>
        <v>2</v>
      </c>
      <c r="H46" s="36">
        <f t="shared" si="6"/>
        <v>2</v>
      </c>
      <c r="I46" s="36">
        <f t="shared" si="6"/>
        <v>2</v>
      </c>
      <c r="J46" s="36">
        <f t="shared" si="6"/>
        <v>1</v>
      </c>
      <c r="K46" s="36">
        <f t="shared" si="6"/>
        <v>0</v>
      </c>
      <c r="L46" s="36">
        <f t="shared" si="6"/>
        <v>0</v>
      </c>
      <c r="M46" s="59">
        <f t="shared" si="6"/>
        <v>0</v>
      </c>
      <c r="O46" s="56"/>
    </row>
    <row r="47" spans="1:15">
      <c r="A47" s="44" t="s">
        <v>114</v>
      </c>
      <c r="B47" s="35">
        <f t="shared" si="1"/>
        <v>3</v>
      </c>
      <c r="C47" s="45"/>
      <c r="D47" s="49">
        <v>1</v>
      </c>
      <c r="E47" s="46"/>
      <c r="F47" s="49"/>
      <c r="G47" s="52"/>
      <c r="H47" s="49">
        <v>1</v>
      </c>
      <c r="I47" s="49">
        <v>1</v>
      </c>
      <c r="J47" s="49"/>
      <c r="K47" s="49"/>
      <c r="L47" s="49"/>
      <c r="M47" s="58"/>
      <c r="O47" s="56"/>
    </row>
    <row r="48" spans="1:15">
      <c r="A48" s="44" t="s">
        <v>115</v>
      </c>
      <c r="B48" s="35">
        <f t="shared" si="1"/>
        <v>0</v>
      </c>
      <c r="C48" s="45"/>
      <c r="D48" s="49"/>
      <c r="E48" s="46"/>
      <c r="F48" s="49"/>
      <c r="G48" s="52"/>
      <c r="H48" s="49"/>
      <c r="I48" s="49"/>
      <c r="J48" s="49"/>
      <c r="K48" s="49"/>
      <c r="L48" s="49"/>
      <c r="M48" s="58"/>
      <c r="O48" s="56"/>
    </row>
    <row r="49" spans="1:15">
      <c r="A49" s="44" t="s">
        <v>116</v>
      </c>
      <c r="B49" s="35">
        <f t="shared" si="1"/>
        <v>1</v>
      </c>
      <c r="C49" s="45"/>
      <c r="D49" s="49"/>
      <c r="E49" s="46"/>
      <c r="F49" s="49"/>
      <c r="G49" s="52">
        <v>1</v>
      </c>
      <c r="H49" s="49"/>
      <c r="I49" s="49"/>
      <c r="J49" s="49"/>
      <c r="K49" s="49"/>
      <c r="L49" s="49"/>
      <c r="M49" s="58"/>
      <c r="O49" s="56"/>
    </row>
    <row r="50" spans="1:15">
      <c r="A50" s="44" t="s">
        <v>117</v>
      </c>
      <c r="B50" s="35">
        <f t="shared" si="1"/>
        <v>2</v>
      </c>
      <c r="C50" s="45"/>
      <c r="D50" s="49">
        <v>1</v>
      </c>
      <c r="E50" s="46"/>
      <c r="F50" s="49"/>
      <c r="G50" s="49"/>
      <c r="H50" s="49"/>
      <c r="I50" s="49"/>
      <c r="J50" s="49">
        <v>1</v>
      </c>
      <c r="K50" s="49"/>
      <c r="L50" s="49"/>
      <c r="M50" s="58"/>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3</v>
      </c>
      <c r="C52" s="45"/>
      <c r="D52" s="49">
        <v>2</v>
      </c>
      <c r="E52" s="46"/>
      <c r="F52" s="49"/>
      <c r="G52" s="49"/>
      <c r="H52" s="49"/>
      <c r="I52" s="49">
        <v>1</v>
      </c>
      <c r="J52" s="49"/>
      <c r="K52" s="49"/>
      <c r="L52" s="49"/>
      <c r="M52" s="58"/>
      <c r="O52" s="56"/>
    </row>
    <row r="53" spans="1:15">
      <c r="A53" s="44" t="s">
        <v>120</v>
      </c>
      <c r="B53" s="35">
        <f t="shared" si="1"/>
        <v>1</v>
      </c>
      <c r="C53" s="45"/>
      <c r="D53" s="49"/>
      <c r="E53" s="46"/>
      <c r="F53" s="49"/>
      <c r="G53" s="49"/>
      <c r="H53" s="49">
        <v>1</v>
      </c>
      <c r="I53" s="49"/>
      <c r="J53" s="49"/>
      <c r="K53" s="49"/>
      <c r="L53" s="49"/>
      <c r="M53" s="58"/>
      <c r="O53" s="56"/>
    </row>
    <row r="54" spans="1:15">
      <c r="A54" s="219"/>
      <c r="B54" s="219"/>
      <c r="C54" s="219"/>
      <c r="D54" s="219"/>
      <c r="E54" s="219"/>
      <c r="F54" s="219"/>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32"/>
  <sheetViews>
    <sheetView showZeros="0" workbookViewId="0">
      <selection activeCell="M33" sqref="M33"/>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1" ht="22.5">
      <c r="A1" s="205" t="s">
        <v>123</v>
      </c>
      <c r="B1" s="205"/>
      <c r="C1" s="205"/>
      <c r="D1" s="205"/>
      <c r="E1" s="205"/>
      <c r="F1" s="205"/>
      <c r="G1" s="205"/>
      <c r="H1" s="205"/>
      <c r="I1" s="205"/>
      <c r="J1" s="205"/>
      <c r="K1" s="205"/>
      <c r="L1" s="205"/>
      <c r="M1" s="205"/>
      <c r="N1" s="205"/>
      <c r="O1" s="205"/>
      <c r="P1" s="205"/>
      <c r="Q1" s="205"/>
      <c r="R1" s="205"/>
      <c r="S1" s="205"/>
    </row>
    <row r="2" spans="1:21" ht="22.5">
      <c r="A2" s="3"/>
      <c r="B2" s="3"/>
      <c r="C2" s="3"/>
      <c r="D2" s="3"/>
      <c r="E2" s="3"/>
      <c r="F2" s="3"/>
      <c r="G2" s="3"/>
      <c r="H2" s="3"/>
      <c r="I2" s="3"/>
      <c r="J2" s="3"/>
      <c r="K2" s="3"/>
      <c r="L2" s="206"/>
      <c r="M2" s="206"/>
      <c r="N2" s="3"/>
      <c r="O2" s="3"/>
      <c r="P2" s="3"/>
      <c r="Q2" s="3"/>
      <c r="R2" s="206" t="s">
        <v>35</v>
      </c>
      <c r="S2" s="206"/>
    </row>
    <row r="3" spans="1:21" ht="14.25" customHeight="1">
      <c r="A3" s="236" t="s">
        <v>18</v>
      </c>
      <c r="B3" s="221" t="s">
        <v>36</v>
      </c>
      <c r="C3" s="222"/>
      <c r="D3" s="223"/>
      <c r="E3" s="224" t="s">
        <v>21</v>
      </c>
      <c r="F3" s="225"/>
      <c r="G3" s="226"/>
      <c r="H3" s="227" t="s">
        <v>22</v>
      </c>
      <c r="I3" s="228"/>
      <c r="J3" s="229"/>
      <c r="K3" s="230" t="s">
        <v>23</v>
      </c>
      <c r="L3" s="231"/>
      <c r="M3" s="232"/>
      <c r="N3" s="233" t="s">
        <v>24</v>
      </c>
      <c r="O3" s="234"/>
      <c r="P3" s="235"/>
      <c r="Q3" s="224" t="s">
        <v>25</v>
      </c>
      <c r="R3" s="225"/>
      <c r="S3" s="225"/>
      <c r="T3" s="28"/>
    </row>
    <row r="4" spans="1:21" ht="28.5">
      <c r="A4" s="236"/>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1">
      <c r="A5" s="11" t="s">
        <v>61</v>
      </c>
      <c r="B5" s="12">
        <v>305</v>
      </c>
      <c r="C5" s="13">
        <v>1809</v>
      </c>
      <c r="D5" s="14">
        <f t="shared" ref="D5:D26" si="0">SUM(B5:C5)</f>
        <v>2114</v>
      </c>
      <c r="E5" s="15">
        <v>58</v>
      </c>
      <c r="F5" s="16">
        <v>301</v>
      </c>
      <c r="G5" s="17">
        <f>SUM(E5:F5)</f>
        <v>359</v>
      </c>
      <c r="H5" s="18">
        <v>42</v>
      </c>
      <c r="I5" s="25">
        <v>198</v>
      </c>
      <c r="J5" s="26">
        <f>SUM(H5:I5)</f>
        <v>240</v>
      </c>
      <c r="K5" s="15">
        <v>16</v>
      </c>
      <c r="L5" s="16">
        <v>179</v>
      </c>
      <c r="M5" s="17">
        <f>SUM(K5:L5)</f>
        <v>195</v>
      </c>
      <c r="N5" s="27">
        <v>135</v>
      </c>
      <c r="O5" s="25">
        <v>671</v>
      </c>
      <c r="P5" s="26">
        <f>SUM(N5:O5)</f>
        <v>806</v>
      </c>
      <c r="Q5" s="15">
        <v>54</v>
      </c>
      <c r="R5" s="16">
        <v>460</v>
      </c>
      <c r="S5" s="31">
        <f>SUM(Q5:R5)</f>
        <v>514</v>
      </c>
      <c r="T5" s="28"/>
      <c r="U5">
        <f>E5+H5+K5+N5+Q5</f>
        <v>305</v>
      </c>
    </row>
    <row r="6" spans="1:21">
      <c r="A6" s="19" t="s">
        <v>63</v>
      </c>
      <c r="B6" s="12">
        <v>62</v>
      </c>
      <c r="C6" s="13">
        <v>557</v>
      </c>
      <c r="D6" s="14">
        <f t="shared" si="0"/>
        <v>619</v>
      </c>
      <c r="E6" s="15">
        <v>4</v>
      </c>
      <c r="F6" s="16">
        <v>65</v>
      </c>
      <c r="G6" s="17">
        <f t="shared" ref="G6:G26" si="1">SUM(E6:F6)</f>
        <v>69</v>
      </c>
      <c r="H6" s="18">
        <v>1</v>
      </c>
      <c r="I6" s="25">
        <v>94</v>
      </c>
      <c r="J6" s="26">
        <f t="shared" ref="J6:J26" si="2">SUM(H6:I6)</f>
        <v>95</v>
      </c>
      <c r="K6" s="15">
        <v>1</v>
      </c>
      <c r="L6" s="16">
        <v>129</v>
      </c>
      <c r="M6" s="17">
        <f t="shared" ref="M6:M26" si="3">SUM(K6:L6)</f>
        <v>130</v>
      </c>
      <c r="N6" s="27">
        <v>44</v>
      </c>
      <c r="O6" s="25">
        <v>127</v>
      </c>
      <c r="P6" s="26">
        <f t="shared" ref="P6:P26" si="4">SUM(N6:O6)</f>
        <v>171</v>
      </c>
      <c r="Q6" s="15">
        <v>12</v>
      </c>
      <c r="R6" s="16">
        <v>142</v>
      </c>
      <c r="S6" s="31">
        <f t="shared" ref="S6:S26" si="5">SUM(Q6:R6)</f>
        <v>154</v>
      </c>
      <c r="T6" s="28"/>
      <c r="U6">
        <f t="shared" ref="U6:U26" si="6">E6+H6+K6+N6+Q6</f>
        <v>62</v>
      </c>
    </row>
    <row r="7" spans="1:21">
      <c r="A7" s="19" t="s">
        <v>64</v>
      </c>
      <c r="B7" s="12">
        <v>2</v>
      </c>
      <c r="C7" s="13">
        <v>52</v>
      </c>
      <c r="D7" s="14">
        <f t="shared" si="0"/>
        <v>54</v>
      </c>
      <c r="E7" s="15"/>
      <c r="F7" s="16">
        <v>14</v>
      </c>
      <c r="G7" s="17">
        <f t="shared" si="1"/>
        <v>14</v>
      </c>
      <c r="H7" s="18">
        <v>0</v>
      </c>
      <c r="I7" s="25">
        <v>4</v>
      </c>
      <c r="J7" s="26">
        <f t="shared" si="2"/>
        <v>4</v>
      </c>
      <c r="K7" s="15"/>
      <c r="L7" s="16">
        <v>2</v>
      </c>
      <c r="M7" s="17">
        <f t="shared" si="3"/>
        <v>2</v>
      </c>
      <c r="N7" s="27">
        <v>1</v>
      </c>
      <c r="O7" s="25">
        <v>25</v>
      </c>
      <c r="P7" s="26">
        <f t="shared" si="4"/>
        <v>26</v>
      </c>
      <c r="Q7" s="15">
        <v>1</v>
      </c>
      <c r="R7" s="16">
        <v>7</v>
      </c>
      <c r="S7" s="31">
        <f t="shared" si="5"/>
        <v>8</v>
      </c>
      <c r="T7" s="28"/>
      <c r="U7">
        <f t="shared" si="6"/>
        <v>2</v>
      </c>
    </row>
    <row r="8" spans="1:21">
      <c r="A8" s="19" t="s">
        <v>65</v>
      </c>
      <c r="B8" s="12">
        <v>7</v>
      </c>
      <c r="C8" s="13">
        <v>33</v>
      </c>
      <c r="D8" s="14">
        <f t="shared" si="0"/>
        <v>40</v>
      </c>
      <c r="E8" s="15">
        <v>3</v>
      </c>
      <c r="F8" s="16">
        <v>13</v>
      </c>
      <c r="G8" s="17">
        <f t="shared" si="1"/>
        <v>16</v>
      </c>
      <c r="H8" s="18">
        <v>1</v>
      </c>
      <c r="I8" s="25">
        <v>2</v>
      </c>
      <c r="J8" s="26">
        <f t="shared" si="2"/>
        <v>3</v>
      </c>
      <c r="K8" s="15"/>
      <c r="L8" s="16">
        <v>1</v>
      </c>
      <c r="M8" s="17">
        <f t="shared" si="3"/>
        <v>1</v>
      </c>
      <c r="N8" s="27">
        <v>2</v>
      </c>
      <c r="O8" s="25">
        <v>7</v>
      </c>
      <c r="P8" s="26">
        <f t="shared" si="4"/>
        <v>9</v>
      </c>
      <c r="Q8" s="15">
        <v>1</v>
      </c>
      <c r="R8" s="16">
        <v>10</v>
      </c>
      <c r="S8" s="31">
        <f t="shared" si="5"/>
        <v>11</v>
      </c>
      <c r="T8" s="28"/>
      <c r="U8">
        <f t="shared" si="6"/>
        <v>7</v>
      </c>
    </row>
    <row r="9" spans="1:21">
      <c r="A9" s="19" t="s">
        <v>66</v>
      </c>
      <c r="B9" s="12">
        <v>31</v>
      </c>
      <c r="C9" s="13">
        <v>52</v>
      </c>
      <c r="D9" s="14">
        <f t="shared" si="0"/>
        <v>83</v>
      </c>
      <c r="E9" s="15">
        <v>2</v>
      </c>
      <c r="F9" s="16">
        <v>6</v>
      </c>
      <c r="G9" s="17">
        <f t="shared" si="1"/>
        <v>8</v>
      </c>
      <c r="H9" s="18">
        <v>12</v>
      </c>
      <c r="I9" s="25">
        <v>3</v>
      </c>
      <c r="J9" s="26">
        <f t="shared" si="2"/>
        <v>15</v>
      </c>
      <c r="K9" s="15">
        <v>1</v>
      </c>
      <c r="L9" s="16">
        <v>0</v>
      </c>
      <c r="M9" s="17">
        <f t="shared" si="3"/>
        <v>1</v>
      </c>
      <c r="N9" s="27">
        <v>13</v>
      </c>
      <c r="O9" s="25">
        <v>23</v>
      </c>
      <c r="P9" s="26">
        <f t="shared" si="4"/>
        <v>36</v>
      </c>
      <c r="Q9" s="15">
        <v>3</v>
      </c>
      <c r="R9" s="16">
        <v>20</v>
      </c>
      <c r="S9" s="31">
        <f t="shared" si="5"/>
        <v>23</v>
      </c>
      <c r="T9" s="28"/>
      <c r="U9">
        <f t="shared" si="6"/>
        <v>31</v>
      </c>
    </row>
    <row r="10" spans="1:21">
      <c r="A10" s="19" t="s">
        <v>67</v>
      </c>
      <c r="B10" s="12">
        <v>5</v>
      </c>
      <c r="C10" s="13">
        <v>119</v>
      </c>
      <c r="D10" s="14">
        <f t="shared" si="0"/>
        <v>124</v>
      </c>
      <c r="E10" s="15">
        <v>2</v>
      </c>
      <c r="F10" s="16">
        <v>12</v>
      </c>
      <c r="G10" s="17">
        <f t="shared" si="1"/>
        <v>14</v>
      </c>
      <c r="H10" s="18">
        <v>0</v>
      </c>
      <c r="I10" s="25">
        <v>10</v>
      </c>
      <c r="J10" s="26">
        <f t="shared" si="2"/>
        <v>10</v>
      </c>
      <c r="K10" s="15"/>
      <c r="L10" s="16">
        <v>1</v>
      </c>
      <c r="M10" s="17">
        <f t="shared" si="3"/>
        <v>1</v>
      </c>
      <c r="N10" s="27"/>
      <c r="O10" s="25">
        <v>80</v>
      </c>
      <c r="P10" s="26">
        <f t="shared" si="4"/>
        <v>80</v>
      </c>
      <c r="Q10" s="15">
        <v>3</v>
      </c>
      <c r="R10" s="16">
        <v>16</v>
      </c>
      <c r="S10" s="31">
        <f t="shared" si="5"/>
        <v>19</v>
      </c>
      <c r="T10" s="28"/>
      <c r="U10">
        <f t="shared" si="6"/>
        <v>5</v>
      </c>
    </row>
    <row r="11" spans="1:21">
      <c r="A11" s="19" t="s">
        <v>68</v>
      </c>
      <c r="B11" s="12">
        <v>18</v>
      </c>
      <c r="C11" s="13">
        <v>133</v>
      </c>
      <c r="D11" s="14">
        <f t="shared" si="0"/>
        <v>151</v>
      </c>
      <c r="E11" s="15">
        <v>3</v>
      </c>
      <c r="F11" s="16">
        <v>17</v>
      </c>
      <c r="G11" s="17">
        <f t="shared" si="1"/>
        <v>20</v>
      </c>
      <c r="H11" s="18">
        <v>0</v>
      </c>
      <c r="I11" s="25">
        <v>5</v>
      </c>
      <c r="J11" s="26">
        <f t="shared" si="2"/>
        <v>5</v>
      </c>
      <c r="K11" s="15">
        <v>3</v>
      </c>
      <c r="L11" s="16">
        <v>1</v>
      </c>
      <c r="M11" s="17">
        <f t="shared" si="3"/>
        <v>4</v>
      </c>
      <c r="N11" s="27">
        <v>8</v>
      </c>
      <c r="O11" s="25">
        <v>76</v>
      </c>
      <c r="P11" s="26">
        <f t="shared" si="4"/>
        <v>84</v>
      </c>
      <c r="Q11" s="15">
        <v>4</v>
      </c>
      <c r="R11" s="16">
        <v>34</v>
      </c>
      <c r="S11" s="31">
        <f t="shared" si="5"/>
        <v>38</v>
      </c>
      <c r="T11" s="28"/>
      <c r="U11">
        <f t="shared" si="6"/>
        <v>18</v>
      </c>
    </row>
    <row r="12" spans="1:21">
      <c r="A12" s="20" t="s">
        <v>69</v>
      </c>
      <c r="B12" s="12">
        <v>9</v>
      </c>
      <c r="C12" s="13">
        <v>71</v>
      </c>
      <c r="D12" s="14">
        <f t="shared" si="0"/>
        <v>80</v>
      </c>
      <c r="E12" s="15">
        <v>3</v>
      </c>
      <c r="F12" s="16">
        <v>19</v>
      </c>
      <c r="G12" s="17">
        <f t="shared" si="1"/>
        <v>22</v>
      </c>
      <c r="H12" s="18">
        <v>0</v>
      </c>
      <c r="I12" s="25">
        <v>3</v>
      </c>
      <c r="J12" s="26">
        <f t="shared" si="2"/>
        <v>3</v>
      </c>
      <c r="K12" s="15"/>
      <c r="L12" s="16">
        <v>2</v>
      </c>
      <c r="M12" s="17">
        <f t="shared" si="3"/>
        <v>2</v>
      </c>
      <c r="N12" s="27">
        <v>5</v>
      </c>
      <c r="O12" s="25">
        <v>37</v>
      </c>
      <c r="P12" s="26">
        <f t="shared" si="4"/>
        <v>42</v>
      </c>
      <c r="Q12" s="15">
        <v>1</v>
      </c>
      <c r="R12" s="16">
        <v>10</v>
      </c>
      <c r="S12" s="31">
        <f t="shared" si="5"/>
        <v>11</v>
      </c>
      <c r="T12" s="28"/>
      <c r="U12">
        <f t="shared" si="6"/>
        <v>9</v>
      </c>
    </row>
    <row r="13" spans="1:21">
      <c r="A13" s="19" t="s">
        <v>70</v>
      </c>
      <c r="B13" s="12">
        <v>14</v>
      </c>
      <c r="C13" s="13">
        <v>101</v>
      </c>
      <c r="D13" s="14">
        <f t="shared" si="0"/>
        <v>115</v>
      </c>
      <c r="E13" s="15">
        <v>4</v>
      </c>
      <c r="F13" s="16">
        <v>26</v>
      </c>
      <c r="G13" s="17">
        <f t="shared" si="1"/>
        <v>30</v>
      </c>
      <c r="H13" s="18">
        <v>0</v>
      </c>
      <c r="I13" s="25">
        <v>6</v>
      </c>
      <c r="J13" s="26">
        <f t="shared" si="2"/>
        <v>6</v>
      </c>
      <c r="K13" s="15"/>
      <c r="L13" s="16">
        <v>7</v>
      </c>
      <c r="M13" s="17">
        <f t="shared" si="3"/>
        <v>7</v>
      </c>
      <c r="N13" s="27">
        <v>8</v>
      </c>
      <c r="O13" s="25">
        <v>48</v>
      </c>
      <c r="P13" s="26">
        <f t="shared" si="4"/>
        <v>56</v>
      </c>
      <c r="Q13" s="15">
        <v>2</v>
      </c>
      <c r="R13" s="16">
        <v>14</v>
      </c>
      <c r="S13" s="31">
        <f t="shared" si="5"/>
        <v>16</v>
      </c>
      <c r="T13" s="28"/>
      <c r="U13">
        <f t="shared" si="6"/>
        <v>14</v>
      </c>
    </row>
    <row r="14" spans="1:21">
      <c r="A14" s="19" t="s">
        <v>71</v>
      </c>
      <c r="B14" s="12">
        <v>1</v>
      </c>
      <c r="C14" s="13">
        <v>35</v>
      </c>
      <c r="D14" s="14">
        <f t="shared" si="0"/>
        <v>36</v>
      </c>
      <c r="E14" s="15"/>
      <c r="F14" s="16">
        <v>2</v>
      </c>
      <c r="G14" s="17">
        <f t="shared" si="1"/>
        <v>2</v>
      </c>
      <c r="H14" s="18">
        <v>1</v>
      </c>
      <c r="I14" s="25">
        <v>8</v>
      </c>
      <c r="J14" s="26">
        <f t="shared" si="2"/>
        <v>9</v>
      </c>
      <c r="K14" s="15"/>
      <c r="L14" s="16">
        <v>2</v>
      </c>
      <c r="M14" s="17">
        <f t="shared" si="3"/>
        <v>2</v>
      </c>
      <c r="N14" s="27"/>
      <c r="O14" s="25">
        <v>11</v>
      </c>
      <c r="P14" s="26">
        <f t="shared" si="4"/>
        <v>11</v>
      </c>
      <c r="Q14" s="15"/>
      <c r="R14" s="16">
        <v>12</v>
      </c>
      <c r="S14" s="31">
        <f t="shared" si="5"/>
        <v>12</v>
      </c>
      <c r="T14" s="28"/>
      <c r="U14">
        <f t="shared" si="6"/>
        <v>1</v>
      </c>
    </row>
    <row r="15" spans="1:21">
      <c r="A15" s="19" t="s">
        <v>72</v>
      </c>
      <c r="B15" s="12">
        <v>4</v>
      </c>
      <c r="C15" s="13">
        <v>27</v>
      </c>
      <c r="D15" s="14">
        <f t="shared" si="0"/>
        <v>31</v>
      </c>
      <c r="E15" s="15"/>
      <c r="F15" s="16">
        <v>1</v>
      </c>
      <c r="G15" s="17">
        <f t="shared" si="1"/>
        <v>1</v>
      </c>
      <c r="H15" s="18">
        <v>0</v>
      </c>
      <c r="I15" s="25">
        <v>1</v>
      </c>
      <c r="J15" s="26">
        <f t="shared" si="2"/>
        <v>1</v>
      </c>
      <c r="K15" s="15"/>
      <c r="L15" s="16">
        <v>0</v>
      </c>
      <c r="M15" s="17">
        <f t="shared" si="3"/>
        <v>0</v>
      </c>
      <c r="N15" s="27">
        <v>1</v>
      </c>
      <c r="O15" s="25">
        <v>14</v>
      </c>
      <c r="P15" s="26">
        <f t="shared" si="4"/>
        <v>15</v>
      </c>
      <c r="Q15" s="15">
        <v>3</v>
      </c>
      <c r="R15" s="16">
        <v>11</v>
      </c>
      <c r="S15" s="31">
        <f t="shared" si="5"/>
        <v>14</v>
      </c>
      <c r="T15" s="28"/>
      <c r="U15">
        <f t="shared" si="6"/>
        <v>4</v>
      </c>
    </row>
    <row r="16" spans="1:21">
      <c r="A16" s="19" t="s">
        <v>73</v>
      </c>
      <c r="B16" s="12">
        <v>15</v>
      </c>
      <c r="C16" s="13">
        <v>89</v>
      </c>
      <c r="D16" s="14">
        <f t="shared" si="0"/>
        <v>104</v>
      </c>
      <c r="E16" s="15">
        <v>1</v>
      </c>
      <c r="F16" s="16">
        <v>3</v>
      </c>
      <c r="G16" s="17">
        <f t="shared" si="1"/>
        <v>4</v>
      </c>
      <c r="H16" s="18">
        <v>0</v>
      </c>
      <c r="I16" s="25">
        <v>3</v>
      </c>
      <c r="J16" s="26">
        <f t="shared" si="2"/>
        <v>3</v>
      </c>
      <c r="K16" s="15"/>
      <c r="L16" s="16">
        <v>1</v>
      </c>
      <c r="M16" s="17">
        <f t="shared" si="3"/>
        <v>1</v>
      </c>
      <c r="N16" s="27">
        <v>10</v>
      </c>
      <c r="O16" s="25">
        <v>40</v>
      </c>
      <c r="P16" s="26">
        <f t="shared" si="4"/>
        <v>50</v>
      </c>
      <c r="Q16" s="15">
        <v>4</v>
      </c>
      <c r="R16" s="16">
        <v>42</v>
      </c>
      <c r="S16" s="31">
        <f t="shared" si="5"/>
        <v>46</v>
      </c>
      <c r="T16" s="28"/>
      <c r="U16">
        <f t="shared" si="6"/>
        <v>15</v>
      </c>
    </row>
    <row r="17" spans="1:21">
      <c r="A17" s="19" t="s">
        <v>74</v>
      </c>
      <c r="B17" s="12">
        <v>11</v>
      </c>
      <c r="C17" s="13">
        <v>89</v>
      </c>
      <c r="D17" s="14">
        <f t="shared" si="0"/>
        <v>100</v>
      </c>
      <c r="E17" s="15">
        <v>1</v>
      </c>
      <c r="F17" s="16">
        <v>14</v>
      </c>
      <c r="G17" s="17">
        <f t="shared" si="1"/>
        <v>15</v>
      </c>
      <c r="H17" s="18">
        <v>1</v>
      </c>
      <c r="I17" s="25">
        <v>2</v>
      </c>
      <c r="J17" s="26">
        <f t="shared" si="2"/>
        <v>3</v>
      </c>
      <c r="K17" s="15"/>
      <c r="L17" s="16">
        <v>3</v>
      </c>
      <c r="M17" s="17">
        <f t="shared" si="3"/>
        <v>3</v>
      </c>
      <c r="N17" s="27">
        <v>6</v>
      </c>
      <c r="O17" s="25">
        <v>33</v>
      </c>
      <c r="P17" s="26">
        <f t="shared" si="4"/>
        <v>39</v>
      </c>
      <c r="Q17" s="15">
        <v>3</v>
      </c>
      <c r="R17" s="16">
        <v>37</v>
      </c>
      <c r="S17" s="31">
        <f t="shared" si="5"/>
        <v>40</v>
      </c>
      <c r="T17" s="28"/>
      <c r="U17">
        <f t="shared" si="6"/>
        <v>11</v>
      </c>
    </row>
    <row r="18" spans="1:21">
      <c r="A18" s="19" t="s">
        <v>75</v>
      </c>
      <c r="B18" s="12">
        <v>30</v>
      </c>
      <c r="C18" s="13">
        <v>135</v>
      </c>
      <c r="D18" s="14">
        <f t="shared" si="0"/>
        <v>165</v>
      </c>
      <c r="E18" s="15">
        <v>6</v>
      </c>
      <c r="F18" s="16">
        <v>28</v>
      </c>
      <c r="G18" s="17">
        <f t="shared" si="1"/>
        <v>34</v>
      </c>
      <c r="H18" s="18">
        <v>9</v>
      </c>
      <c r="I18" s="25">
        <v>17</v>
      </c>
      <c r="J18" s="26">
        <f t="shared" si="2"/>
        <v>26</v>
      </c>
      <c r="K18" s="15">
        <v>2</v>
      </c>
      <c r="L18" s="16">
        <v>13</v>
      </c>
      <c r="M18" s="17">
        <f t="shared" si="3"/>
        <v>15</v>
      </c>
      <c r="N18" s="27">
        <v>7</v>
      </c>
      <c r="O18" s="25">
        <v>55</v>
      </c>
      <c r="P18" s="26">
        <f t="shared" si="4"/>
        <v>62</v>
      </c>
      <c r="Q18" s="15">
        <v>6</v>
      </c>
      <c r="R18" s="16">
        <v>22</v>
      </c>
      <c r="S18" s="31">
        <f t="shared" si="5"/>
        <v>28</v>
      </c>
      <c r="T18" s="28"/>
      <c r="U18">
        <f t="shared" si="6"/>
        <v>30</v>
      </c>
    </row>
    <row r="19" spans="1:21">
      <c r="A19" s="19" t="s">
        <v>76</v>
      </c>
      <c r="B19" s="12">
        <v>10</v>
      </c>
      <c r="C19" s="13">
        <v>53</v>
      </c>
      <c r="D19" s="14">
        <f t="shared" si="0"/>
        <v>63</v>
      </c>
      <c r="E19" s="15">
        <v>6</v>
      </c>
      <c r="F19" s="16">
        <v>22</v>
      </c>
      <c r="G19" s="17">
        <f t="shared" si="1"/>
        <v>28</v>
      </c>
      <c r="H19" s="18">
        <v>2</v>
      </c>
      <c r="I19" s="25">
        <v>5</v>
      </c>
      <c r="J19" s="26">
        <f t="shared" si="2"/>
        <v>7</v>
      </c>
      <c r="K19" s="15"/>
      <c r="L19" s="16">
        <v>0</v>
      </c>
      <c r="M19" s="17">
        <f t="shared" si="3"/>
        <v>0</v>
      </c>
      <c r="N19" s="27">
        <v>1</v>
      </c>
      <c r="O19" s="25">
        <v>12</v>
      </c>
      <c r="P19" s="26">
        <f t="shared" si="4"/>
        <v>13</v>
      </c>
      <c r="Q19" s="15">
        <v>1</v>
      </c>
      <c r="R19" s="16">
        <v>14</v>
      </c>
      <c r="S19" s="31">
        <f t="shared" si="5"/>
        <v>15</v>
      </c>
      <c r="T19" s="28"/>
      <c r="U19">
        <f t="shared" si="6"/>
        <v>10</v>
      </c>
    </row>
    <row r="20" spans="1:21">
      <c r="A20" s="19" t="s">
        <v>77</v>
      </c>
      <c r="B20" s="12">
        <v>45</v>
      </c>
      <c r="C20" s="13">
        <v>74</v>
      </c>
      <c r="D20" s="14">
        <f t="shared" si="0"/>
        <v>119</v>
      </c>
      <c r="E20" s="15">
        <v>12</v>
      </c>
      <c r="F20" s="16">
        <v>23</v>
      </c>
      <c r="G20" s="17">
        <f t="shared" si="1"/>
        <v>35</v>
      </c>
      <c r="H20" s="18">
        <v>7</v>
      </c>
      <c r="I20" s="25">
        <v>5</v>
      </c>
      <c r="J20" s="26">
        <f t="shared" si="2"/>
        <v>12</v>
      </c>
      <c r="K20" s="15">
        <v>8</v>
      </c>
      <c r="L20" s="16">
        <v>5</v>
      </c>
      <c r="M20" s="17">
        <f t="shared" si="3"/>
        <v>13</v>
      </c>
      <c r="N20" s="27">
        <v>16</v>
      </c>
      <c r="O20" s="25">
        <v>27</v>
      </c>
      <c r="P20" s="26">
        <f t="shared" si="4"/>
        <v>43</v>
      </c>
      <c r="Q20" s="15">
        <v>2</v>
      </c>
      <c r="R20" s="16">
        <v>14</v>
      </c>
      <c r="S20" s="31">
        <f t="shared" si="5"/>
        <v>16</v>
      </c>
      <c r="T20" s="28"/>
      <c r="U20">
        <f t="shared" si="6"/>
        <v>45</v>
      </c>
    </row>
    <row r="21" spans="1:21">
      <c r="A21" s="19" t="s">
        <v>78</v>
      </c>
      <c r="B21" s="12">
        <v>21</v>
      </c>
      <c r="C21" s="13">
        <v>52</v>
      </c>
      <c r="D21" s="14">
        <f t="shared" si="0"/>
        <v>73</v>
      </c>
      <c r="E21" s="15">
        <v>8</v>
      </c>
      <c r="F21" s="16">
        <v>10</v>
      </c>
      <c r="G21" s="17">
        <f t="shared" si="1"/>
        <v>18</v>
      </c>
      <c r="H21" s="18">
        <v>5</v>
      </c>
      <c r="I21" s="25">
        <v>7</v>
      </c>
      <c r="J21" s="26">
        <f t="shared" si="2"/>
        <v>12</v>
      </c>
      <c r="K21" s="15">
        <v>1</v>
      </c>
      <c r="L21" s="16">
        <v>4</v>
      </c>
      <c r="M21" s="17">
        <f t="shared" si="3"/>
        <v>5</v>
      </c>
      <c r="N21" s="27">
        <v>5</v>
      </c>
      <c r="O21" s="25">
        <v>21</v>
      </c>
      <c r="P21" s="26">
        <f t="shared" si="4"/>
        <v>26</v>
      </c>
      <c r="Q21" s="15">
        <v>2</v>
      </c>
      <c r="R21" s="16">
        <v>10</v>
      </c>
      <c r="S21" s="31">
        <f t="shared" si="5"/>
        <v>12</v>
      </c>
      <c r="T21" s="28"/>
      <c r="U21">
        <f t="shared" si="6"/>
        <v>21</v>
      </c>
    </row>
    <row r="22" spans="1:21">
      <c r="A22" s="19" t="s">
        <v>79</v>
      </c>
      <c r="B22" s="12">
        <v>8</v>
      </c>
      <c r="C22" s="13">
        <v>48</v>
      </c>
      <c r="D22" s="14">
        <f t="shared" si="0"/>
        <v>56</v>
      </c>
      <c r="E22" s="15">
        <v>1</v>
      </c>
      <c r="F22" s="16">
        <v>7</v>
      </c>
      <c r="G22" s="17">
        <f t="shared" si="1"/>
        <v>8</v>
      </c>
      <c r="H22" s="18">
        <v>2</v>
      </c>
      <c r="I22" s="25">
        <v>15</v>
      </c>
      <c r="J22" s="26">
        <f t="shared" si="2"/>
        <v>17</v>
      </c>
      <c r="K22" s="15"/>
      <c r="L22" s="16">
        <v>3</v>
      </c>
      <c r="M22" s="17">
        <f t="shared" si="3"/>
        <v>3</v>
      </c>
      <c r="N22" s="27">
        <v>3</v>
      </c>
      <c r="O22" s="25">
        <v>10</v>
      </c>
      <c r="P22" s="26">
        <f t="shared" si="4"/>
        <v>13</v>
      </c>
      <c r="Q22" s="15">
        <v>2</v>
      </c>
      <c r="R22" s="16">
        <v>13</v>
      </c>
      <c r="S22" s="31">
        <f t="shared" si="5"/>
        <v>15</v>
      </c>
      <c r="T22" s="28"/>
      <c r="U22">
        <f t="shared" si="6"/>
        <v>8</v>
      </c>
    </row>
    <row r="23" spans="1:21">
      <c r="A23" s="19" t="s">
        <v>80</v>
      </c>
      <c r="B23" s="12">
        <v>5</v>
      </c>
      <c r="C23" s="13">
        <v>25</v>
      </c>
      <c r="D23" s="14">
        <f t="shared" si="0"/>
        <v>30</v>
      </c>
      <c r="E23" s="15">
        <v>2</v>
      </c>
      <c r="F23" s="16">
        <v>5</v>
      </c>
      <c r="G23" s="17">
        <f t="shared" si="1"/>
        <v>7</v>
      </c>
      <c r="H23" s="18">
        <v>0</v>
      </c>
      <c r="I23" s="25">
        <v>3</v>
      </c>
      <c r="J23" s="26">
        <f t="shared" si="2"/>
        <v>3</v>
      </c>
      <c r="K23" s="15"/>
      <c r="L23" s="16">
        <v>0</v>
      </c>
      <c r="M23" s="17">
        <f t="shared" si="3"/>
        <v>0</v>
      </c>
      <c r="N23" s="27">
        <v>1</v>
      </c>
      <c r="O23" s="25">
        <v>5</v>
      </c>
      <c r="P23" s="26">
        <f t="shared" si="4"/>
        <v>6</v>
      </c>
      <c r="Q23" s="15">
        <v>2</v>
      </c>
      <c r="R23" s="16">
        <v>12</v>
      </c>
      <c r="S23" s="31">
        <f t="shared" si="5"/>
        <v>14</v>
      </c>
      <c r="T23" s="28"/>
      <c r="U23">
        <f t="shared" si="6"/>
        <v>5</v>
      </c>
    </row>
    <row r="24" spans="1:21">
      <c r="A24" s="19" t="s">
        <v>81</v>
      </c>
      <c r="B24" s="12">
        <v>0</v>
      </c>
      <c r="C24" s="13">
        <v>9</v>
      </c>
      <c r="D24" s="14">
        <f t="shared" si="0"/>
        <v>9</v>
      </c>
      <c r="E24" s="15"/>
      <c r="F24" s="16">
        <v>5</v>
      </c>
      <c r="G24" s="17">
        <f t="shared" si="1"/>
        <v>5</v>
      </c>
      <c r="H24" s="18">
        <v>0</v>
      </c>
      <c r="I24" s="25">
        <v>0</v>
      </c>
      <c r="J24" s="26">
        <f t="shared" si="2"/>
        <v>0</v>
      </c>
      <c r="K24" s="15"/>
      <c r="L24" s="16">
        <v>0</v>
      </c>
      <c r="M24" s="17">
        <f t="shared" si="3"/>
        <v>0</v>
      </c>
      <c r="N24" s="27"/>
      <c r="O24" s="25">
        <v>3</v>
      </c>
      <c r="P24" s="26">
        <f t="shared" si="4"/>
        <v>3</v>
      </c>
      <c r="Q24" s="15"/>
      <c r="R24" s="16">
        <v>1</v>
      </c>
      <c r="S24" s="31">
        <f t="shared" si="5"/>
        <v>1</v>
      </c>
      <c r="T24" s="28"/>
      <c r="U24">
        <f t="shared" si="6"/>
        <v>0</v>
      </c>
    </row>
    <row r="25" spans="1:21">
      <c r="A25" s="19" t="s">
        <v>82</v>
      </c>
      <c r="B25" s="12">
        <v>3</v>
      </c>
      <c r="C25" s="13">
        <v>8</v>
      </c>
      <c r="D25" s="14">
        <f t="shared" si="0"/>
        <v>11</v>
      </c>
      <c r="E25" s="15"/>
      <c r="F25" s="16">
        <v>0</v>
      </c>
      <c r="G25" s="17">
        <f t="shared" si="1"/>
        <v>0</v>
      </c>
      <c r="H25" s="18">
        <v>0</v>
      </c>
      <c r="I25" s="25">
        <v>0</v>
      </c>
      <c r="J25" s="26">
        <f t="shared" si="2"/>
        <v>0</v>
      </c>
      <c r="K25" s="15"/>
      <c r="L25" s="16">
        <v>0</v>
      </c>
      <c r="M25" s="17">
        <f t="shared" si="3"/>
        <v>0</v>
      </c>
      <c r="N25" s="27">
        <v>3</v>
      </c>
      <c r="O25" s="25">
        <v>4</v>
      </c>
      <c r="P25" s="26">
        <f t="shared" si="4"/>
        <v>7</v>
      </c>
      <c r="Q25" s="15"/>
      <c r="R25" s="16">
        <v>4</v>
      </c>
      <c r="S25" s="31">
        <f t="shared" si="5"/>
        <v>4</v>
      </c>
      <c r="T25" s="28"/>
      <c r="U25">
        <f t="shared" si="6"/>
        <v>3</v>
      </c>
    </row>
    <row r="26" spans="1:21">
      <c r="A26" s="21" t="s">
        <v>83</v>
      </c>
      <c r="B26" s="12">
        <v>4</v>
      </c>
      <c r="C26" s="13">
        <v>47</v>
      </c>
      <c r="D26" s="14">
        <f t="shared" si="0"/>
        <v>51</v>
      </c>
      <c r="E26" s="15"/>
      <c r="F26" s="16">
        <v>9</v>
      </c>
      <c r="G26" s="17">
        <f t="shared" si="1"/>
        <v>9</v>
      </c>
      <c r="H26" s="18">
        <v>1</v>
      </c>
      <c r="I26" s="25">
        <v>5</v>
      </c>
      <c r="J26" s="26">
        <f t="shared" si="2"/>
        <v>6</v>
      </c>
      <c r="K26" s="15"/>
      <c r="L26" s="16">
        <v>5</v>
      </c>
      <c r="M26" s="17">
        <f t="shared" si="3"/>
        <v>5</v>
      </c>
      <c r="N26" s="27">
        <v>1</v>
      </c>
      <c r="O26" s="25">
        <v>13</v>
      </c>
      <c r="P26" s="26">
        <f t="shared" si="4"/>
        <v>14</v>
      </c>
      <c r="Q26" s="15">
        <v>2</v>
      </c>
      <c r="R26" s="16">
        <v>15</v>
      </c>
      <c r="S26" s="31">
        <f t="shared" si="5"/>
        <v>17</v>
      </c>
      <c r="T26" s="28"/>
      <c r="U26">
        <f t="shared" si="6"/>
        <v>4</v>
      </c>
    </row>
    <row r="27" spans="1:21">
      <c r="T27" s="28"/>
    </row>
    <row r="28" spans="1:21">
      <c r="H28" s="220"/>
      <c r="I28" s="220"/>
      <c r="J28" s="220"/>
      <c r="T28" s="28"/>
    </row>
    <row r="29" spans="1:21">
      <c r="T29" s="28"/>
    </row>
    <row r="30" spans="1:21">
      <c r="T30" s="28"/>
    </row>
    <row r="31" spans="1:21">
      <c r="T31" s="28"/>
    </row>
    <row r="32" spans="1:21">
      <c r="T32" s="28"/>
    </row>
  </sheetData>
  <mergeCells count="11">
    <mergeCell ref="H28:J28"/>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分县区“四上”单位1-8月入库情况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2020-09-16T04:37:42Z</cp:lastPrinted>
  <dcterms:created xsi:type="dcterms:W3CDTF">1996-12-17T01:32:00Z</dcterms:created>
  <dcterms:modified xsi:type="dcterms:W3CDTF">2020-10-15T06:50:08Z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