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LEVOVO\Desktop\"/>
    </mc:Choice>
  </mc:AlternateContent>
  <bookViews>
    <workbookView xWindow="0" yWindow="0" windowWidth="21600" windowHeight="9840" tabRatio="932" activeTab="2"/>
  </bookViews>
  <sheets>
    <sheet name="申报规定" sheetId="13" r:id="rId1"/>
    <sheet name="概况" sheetId="28" r:id="rId2"/>
    <sheet name="分县区入库情况" sheetId="19" r:id="rId3"/>
    <sheet name="分县区退库情况" sheetId="20" r:id="rId4"/>
    <sheet name="分行业“四上”单位入库情况" sheetId="4" r:id="rId5"/>
    <sheet name="分市(州)“四上”单位入库情况" sheetId="3" r:id="rId6"/>
    <sheet name="分县区在库“四上”单位情况" sheetId="7" r:id="rId7"/>
    <sheet name="分市(州)“四上”单位在库情况" sheetId="12" r:id="rId8"/>
    <sheet name="分行业“四上”单位退库情况" sheetId="18" r:id="rId9"/>
    <sheet name="分县区四上单位入库台账" sheetId="15" r:id="rId10"/>
    <sheet name=" " sheetId="16" r:id="rId11"/>
  </sheets>
  <calcPr calcId="152511"/>
</workbook>
</file>

<file path=xl/calcChain.xml><?xml version="1.0" encoding="utf-8"?>
<calcChain xmlns="http://schemas.openxmlformats.org/spreadsheetml/2006/main">
  <c r="S26" i="16" l="1"/>
  <c r="P26" i="16"/>
  <c r="M26" i="16"/>
  <c r="J26" i="16"/>
  <c r="G26" i="16"/>
  <c r="F27" i="3" s="1"/>
  <c r="D26" i="16"/>
  <c r="C27" i="3" s="1"/>
  <c r="S25" i="16"/>
  <c r="P25" i="16"/>
  <c r="O26" i="3" s="1"/>
  <c r="M25" i="16"/>
  <c r="J25" i="16"/>
  <c r="G25" i="16"/>
  <c r="D25" i="16"/>
  <c r="C26" i="3" s="1"/>
  <c r="S24" i="16"/>
  <c r="P24" i="16"/>
  <c r="M24" i="16"/>
  <c r="L25" i="3" s="1"/>
  <c r="J24" i="16"/>
  <c r="I25" i="3" s="1"/>
  <c r="G24" i="16"/>
  <c r="D24" i="16"/>
  <c r="S23" i="16"/>
  <c r="P23" i="16"/>
  <c r="O24" i="3" s="1"/>
  <c r="M23" i="16"/>
  <c r="L24" i="3" s="1"/>
  <c r="J23" i="16"/>
  <c r="G23" i="16"/>
  <c r="F24" i="3" s="1"/>
  <c r="D23" i="16"/>
  <c r="C24" i="3" s="1"/>
  <c r="S22" i="16"/>
  <c r="P22" i="16"/>
  <c r="M22" i="16"/>
  <c r="J22" i="16"/>
  <c r="G22" i="16"/>
  <c r="F23" i="3" s="1"/>
  <c r="D22" i="16"/>
  <c r="S21" i="16"/>
  <c r="R22" i="3" s="1"/>
  <c r="P21" i="16"/>
  <c r="O22" i="3" s="1"/>
  <c r="M21" i="16"/>
  <c r="J21" i="16"/>
  <c r="G21" i="16"/>
  <c r="D21" i="16"/>
  <c r="S20" i="16"/>
  <c r="R21" i="3" s="1"/>
  <c r="P20" i="16"/>
  <c r="O21" i="3" s="1"/>
  <c r="M20" i="16"/>
  <c r="J20" i="16"/>
  <c r="I21" i="3" s="1"/>
  <c r="G20" i="16"/>
  <c r="D20" i="16"/>
  <c r="S19" i="16"/>
  <c r="P19" i="16"/>
  <c r="M19" i="16"/>
  <c r="J19" i="16"/>
  <c r="I20" i="3" s="1"/>
  <c r="G19" i="16"/>
  <c r="F20" i="3" s="1"/>
  <c r="D19" i="16"/>
  <c r="C20" i="3" s="1"/>
  <c r="S18" i="16"/>
  <c r="P18" i="16"/>
  <c r="M18" i="16"/>
  <c r="J18" i="16"/>
  <c r="G18" i="16"/>
  <c r="D18" i="16"/>
  <c r="C19" i="3" s="1"/>
  <c r="S17" i="16"/>
  <c r="R18" i="3" s="1"/>
  <c r="P17" i="16"/>
  <c r="O18" i="3" s="1"/>
  <c r="M17" i="16"/>
  <c r="J17" i="16"/>
  <c r="G17" i="16"/>
  <c r="D17" i="16"/>
  <c r="S16" i="16"/>
  <c r="P16" i="16"/>
  <c r="O17" i="3" s="1"/>
  <c r="M16" i="16"/>
  <c r="L17" i="3" s="1"/>
  <c r="J16" i="16"/>
  <c r="I17" i="3" s="1"/>
  <c r="G16" i="16"/>
  <c r="D16" i="16"/>
  <c r="S15" i="16"/>
  <c r="P15" i="16"/>
  <c r="M15" i="16"/>
  <c r="J15" i="16"/>
  <c r="I16" i="3" s="1"/>
  <c r="G15" i="16"/>
  <c r="F16" i="3" s="1"/>
  <c r="D15" i="16"/>
  <c r="C16" i="3" s="1"/>
  <c r="S14" i="16"/>
  <c r="P14" i="16"/>
  <c r="M14" i="16"/>
  <c r="J14" i="16"/>
  <c r="I15" i="3" s="1"/>
  <c r="G14" i="16"/>
  <c r="D14" i="16"/>
  <c r="S13" i="16"/>
  <c r="R14" i="3" s="1"/>
  <c r="P13" i="16"/>
  <c r="O14" i="3" s="1"/>
  <c r="M13" i="16"/>
  <c r="J13" i="16"/>
  <c r="G13" i="16"/>
  <c r="D13" i="16"/>
  <c r="C14" i="3" s="1"/>
  <c r="S12" i="16"/>
  <c r="P12" i="16"/>
  <c r="M12" i="16"/>
  <c r="L13" i="3" s="1"/>
  <c r="J12" i="16"/>
  <c r="I13" i="3" s="1"/>
  <c r="G12" i="16"/>
  <c r="D12" i="16"/>
  <c r="S11" i="16"/>
  <c r="P11" i="16"/>
  <c r="O12" i="3" s="1"/>
  <c r="M11" i="16"/>
  <c r="J11" i="16"/>
  <c r="G11" i="16"/>
  <c r="F12" i="3" s="1"/>
  <c r="G12" i="3" s="1"/>
  <c r="D11" i="16"/>
  <c r="C12" i="3" s="1"/>
  <c r="S10" i="16"/>
  <c r="P10" i="16"/>
  <c r="M10" i="16"/>
  <c r="J10" i="16"/>
  <c r="I11" i="3" s="1"/>
  <c r="G10" i="16"/>
  <c r="D10" i="16"/>
  <c r="S9" i="16"/>
  <c r="R10" i="3" s="1"/>
  <c r="S10" i="3" s="1"/>
  <c r="P9" i="16"/>
  <c r="O10" i="3" s="1"/>
  <c r="M9" i="16"/>
  <c r="J9" i="16"/>
  <c r="G9" i="16"/>
  <c r="D9" i="16"/>
  <c r="C10" i="3" s="1"/>
  <c r="S8" i="16"/>
  <c r="R9" i="3" s="1"/>
  <c r="P8" i="16"/>
  <c r="M8" i="16"/>
  <c r="L9" i="3" s="1"/>
  <c r="J8" i="16"/>
  <c r="I9" i="3" s="1"/>
  <c r="G8" i="16"/>
  <c r="D8" i="16"/>
  <c r="S7" i="16"/>
  <c r="P7" i="16"/>
  <c r="M7" i="16"/>
  <c r="L8" i="3" s="1"/>
  <c r="J7" i="16"/>
  <c r="I8" i="3" s="1"/>
  <c r="G7" i="16"/>
  <c r="D7" i="16"/>
  <c r="C8" i="3" s="1"/>
  <c r="D8" i="3" s="1"/>
  <c r="S6" i="16"/>
  <c r="P6" i="16"/>
  <c r="M6" i="16"/>
  <c r="J6" i="16"/>
  <c r="G6" i="16"/>
  <c r="F7" i="3" s="1"/>
  <c r="D6" i="16"/>
  <c r="C7" i="3" s="1"/>
  <c r="S5" i="16"/>
  <c r="P5" i="16"/>
  <c r="O6" i="3" s="1"/>
  <c r="M5" i="16"/>
  <c r="J5" i="16"/>
  <c r="G5" i="16"/>
  <c r="D5" i="16"/>
  <c r="C6" i="3" s="1"/>
  <c r="B54" i="15"/>
  <c r="H12" i="19" s="1"/>
  <c r="B53" i="15"/>
  <c r="H11" i="19" s="1"/>
  <c r="B52" i="15"/>
  <c r="H10" i="19" s="1"/>
  <c r="B51" i="15"/>
  <c r="H9" i="19" s="1"/>
  <c r="B50" i="15"/>
  <c r="B49" i="15"/>
  <c r="B48" i="15"/>
  <c r="M47" i="15"/>
  <c r="L47" i="15"/>
  <c r="K47" i="15"/>
  <c r="J47" i="15"/>
  <c r="I47" i="15"/>
  <c r="B47" i="15" s="1"/>
  <c r="H5" i="19" s="1"/>
  <c r="H47" i="15"/>
  <c r="G47" i="15"/>
  <c r="F47" i="15"/>
  <c r="E47" i="15"/>
  <c r="D47" i="15"/>
  <c r="C47" i="15"/>
  <c r="B44" i="15"/>
  <c r="G12" i="19" s="1"/>
  <c r="B43" i="15"/>
  <c r="B42" i="15"/>
  <c r="B41" i="15"/>
  <c r="B40" i="15"/>
  <c r="G8" i="19" s="1"/>
  <c r="B39" i="15"/>
  <c r="G7" i="19" s="1"/>
  <c r="B38" i="15"/>
  <c r="G6" i="19" s="1"/>
  <c r="M37" i="15"/>
  <c r="L37" i="15"/>
  <c r="K37" i="15"/>
  <c r="J37" i="15"/>
  <c r="I37" i="15"/>
  <c r="H37" i="15"/>
  <c r="G37" i="15"/>
  <c r="F37" i="15"/>
  <c r="E37" i="15"/>
  <c r="D37" i="15"/>
  <c r="B37" i="15" s="1"/>
  <c r="G5" i="19" s="1"/>
  <c r="C37" i="15"/>
  <c r="B34" i="15"/>
  <c r="B33" i="15"/>
  <c r="F12" i="19" s="1"/>
  <c r="B32" i="15"/>
  <c r="F11" i="19" s="1"/>
  <c r="B31" i="15"/>
  <c r="F10" i="19" s="1"/>
  <c r="B30" i="15"/>
  <c r="F9" i="19" s="1"/>
  <c r="B29" i="15"/>
  <c r="F8" i="19" s="1"/>
  <c r="B28" i="15"/>
  <c r="B27" i="15"/>
  <c r="M26" i="15"/>
  <c r="L26" i="15"/>
  <c r="K26" i="15"/>
  <c r="J26" i="15"/>
  <c r="I26" i="15"/>
  <c r="H26" i="15"/>
  <c r="B26" i="15" s="1"/>
  <c r="F5" i="19" s="1"/>
  <c r="G26" i="15"/>
  <c r="F26" i="15"/>
  <c r="E26" i="15"/>
  <c r="D26" i="15"/>
  <c r="C26" i="15"/>
  <c r="B24" i="15"/>
  <c r="E13" i="19" s="1"/>
  <c r="C13" i="19" s="1"/>
  <c r="I13" i="19" s="1"/>
  <c r="B23" i="15"/>
  <c r="E12" i="19" s="1"/>
  <c r="B22" i="15"/>
  <c r="B21" i="15"/>
  <c r="B20" i="15"/>
  <c r="B19" i="15"/>
  <c r="B18" i="15"/>
  <c r="E7" i="19" s="1"/>
  <c r="B17" i="15"/>
  <c r="E6" i="19" s="1"/>
  <c r="M16" i="15"/>
  <c r="L16" i="15"/>
  <c r="K16" i="15"/>
  <c r="J16" i="15"/>
  <c r="I16" i="15"/>
  <c r="H16" i="15"/>
  <c r="G16" i="15"/>
  <c r="F16" i="15"/>
  <c r="E16" i="15"/>
  <c r="D16" i="15"/>
  <c r="B16" i="15" s="1"/>
  <c r="E5" i="19" s="1"/>
  <c r="C16" i="15"/>
  <c r="B14" i="15"/>
  <c r="B13" i="15"/>
  <c r="B12" i="15"/>
  <c r="B11" i="15"/>
  <c r="D10" i="19" s="1"/>
  <c r="B10" i="15"/>
  <c r="D9" i="19" s="1"/>
  <c r="B9" i="15"/>
  <c r="D8" i="19" s="1"/>
  <c r="B8" i="15"/>
  <c r="B7" i="15"/>
  <c r="M6" i="15"/>
  <c r="L6" i="15"/>
  <c r="K6" i="15"/>
  <c r="K4" i="15" s="1"/>
  <c r="J6" i="15"/>
  <c r="J4" i="15" s="1"/>
  <c r="I6" i="15"/>
  <c r="I4" i="15" s="1"/>
  <c r="H6" i="15"/>
  <c r="B6" i="15" s="1"/>
  <c r="G6" i="15"/>
  <c r="F6" i="15"/>
  <c r="E6" i="15"/>
  <c r="D6" i="15"/>
  <c r="C6" i="15"/>
  <c r="C4" i="15" s="1"/>
  <c r="M4" i="15"/>
  <c r="L4" i="15"/>
  <c r="G4" i="15"/>
  <c r="F4" i="15"/>
  <c r="E4" i="15"/>
  <c r="D4" i="15"/>
  <c r="C47" i="18"/>
  <c r="C37" i="18"/>
  <c r="F5" i="20" s="1"/>
  <c r="B5" i="20" s="1"/>
  <c r="C6" i="18"/>
  <c r="C4"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R27" i="3"/>
  <c r="Q27" i="3"/>
  <c r="O27" i="3"/>
  <c r="N27" i="3"/>
  <c r="L27" i="3"/>
  <c r="K27" i="3"/>
  <c r="I27" i="3"/>
  <c r="J27" i="3" s="1"/>
  <c r="H27" i="3"/>
  <c r="E27" i="3"/>
  <c r="B27" i="3"/>
  <c r="R26" i="3"/>
  <c r="Q26" i="3"/>
  <c r="N26" i="3"/>
  <c r="L26" i="3"/>
  <c r="K26" i="3"/>
  <c r="I26" i="3"/>
  <c r="H26" i="3"/>
  <c r="F26" i="3"/>
  <c r="E26" i="3"/>
  <c r="B26" i="3"/>
  <c r="R25" i="3"/>
  <c r="Q25" i="3"/>
  <c r="O25" i="3"/>
  <c r="P25" i="3" s="1"/>
  <c r="N25" i="3"/>
  <c r="K25" i="3"/>
  <c r="H25" i="3"/>
  <c r="F25" i="3"/>
  <c r="E25" i="3"/>
  <c r="C25" i="3"/>
  <c r="B25" i="3"/>
  <c r="R24" i="3"/>
  <c r="S24" i="3" s="1"/>
  <c r="Q24" i="3"/>
  <c r="N24" i="3"/>
  <c r="K24" i="3"/>
  <c r="I24" i="3"/>
  <c r="H24" i="3"/>
  <c r="E24" i="3"/>
  <c r="B24" i="3"/>
  <c r="R23" i="3"/>
  <c r="S23" i="3" s="1"/>
  <c r="Q23" i="3"/>
  <c r="O23" i="3"/>
  <c r="N23" i="3"/>
  <c r="L23" i="3"/>
  <c r="K23" i="3"/>
  <c r="I23" i="3"/>
  <c r="H23" i="3"/>
  <c r="E23" i="3"/>
  <c r="C23" i="3"/>
  <c r="B23" i="3"/>
  <c r="Q22" i="3"/>
  <c r="N22" i="3"/>
  <c r="L22" i="3"/>
  <c r="K22" i="3"/>
  <c r="I22" i="3"/>
  <c r="H22" i="3"/>
  <c r="F22" i="3"/>
  <c r="E22" i="3"/>
  <c r="C22" i="3"/>
  <c r="B22" i="3"/>
  <c r="Q21" i="3"/>
  <c r="N21" i="3"/>
  <c r="L21" i="3"/>
  <c r="M21" i="3" s="1"/>
  <c r="K21" i="3"/>
  <c r="H21" i="3"/>
  <c r="F21" i="3"/>
  <c r="E21" i="3"/>
  <c r="C21" i="3"/>
  <c r="B21" i="3"/>
  <c r="R20" i="3"/>
  <c r="Q20" i="3"/>
  <c r="O20" i="3"/>
  <c r="P20" i="3" s="1"/>
  <c r="N20" i="3"/>
  <c r="L20" i="3"/>
  <c r="K20" i="3"/>
  <c r="H20" i="3"/>
  <c r="E20" i="3"/>
  <c r="B20" i="3"/>
  <c r="R19" i="3"/>
  <c r="S19" i="3" s="1"/>
  <c r="Q19" i="3"/>
  <c r="O19" i="3"/>
  <c r="N19" i="3"/>
  <c r="L19" i="3"/>
  <c r="K19" i="3"/>
  <c r="I19" i="3"/>
  <c r="H19" i="3"/>
  <c r="F19" i="3"/>
  <c r="G19" i="3" s="1"/>
  <c r="E19" i="3"/>
  <c r="B19" i="3"/>
  <c r="Q18" i="3"/>
  <c r="N18" i="3"/>
  <c r="L18" i="3"/>
  <c r="K18" i="3"/>
  <c r="I18" i="3"/>
  <c r="H18" i="3"/>
  <c r="F18" i="3"/>
  <c r="E18" i="3"/>
  <c r="C18" i="3"/>
  <c r="B18" i="3"/>
  <c r="R17" i="3"/>
  <c r="Q17" i="3"/>
  <c r="N17" i="3"/>
  <c r="K17" i="3"/>
  <c r="H17" i="3"/>
  <c r="F17" i="3"/>
  <c r="E17" i="3"/>
  <c r="C17" i="3"/>
  <c r="B17" i="3"/>
  <c r="R16" i="3"/>
  <c r="Q16" i="3"/>
  <c r="O16" i="3"/>
  <c r="N16" i="3"/>
  <c r="L16" i="3"/>
  <c r="K16" i="3"/>
  <c r="H16" i="3"/>
  <c r="E16" i="3"/>
  <c r="B16" i="3"/>
  <c r="R15" i="3"/>
  <c r="Q15" i="3"/>
  <c r="O15" i="3"/>
  <c r="P15" i="3" s="1"/>
  <c r="N15" i="3"/>
  <c r="L15" i="3"/>
  <c r="K15" i="3"/>
  <c r="H15" i="3"/>
  <c r="F15" i="3"/>
  <c r="E15" i="3"/>
  <c r="C15" i="3"/>
  <c r="B15" i="3"/>
  <c r="Q14" i="3"/>
  <c r="N14" i="3"/>
  <c r="L14" i="3"/>
  <c r="K14" i="3"/>
  <c r="I14" i="3"/>
  <c r="H14" i="3"/>
  <c r="F14" i="3"/>
  <c r="G14" i="3" s="1"/>
  <c r="E14" i="3"/>
  <c r="B14" i="3"/>
  <c r="R13" i="3"/>
  <c r="Q13" i="3"/>
  <c r="O13" i="3"/>
  <c r="N13" i="3"/>
  <c r="K13" i="3"/>
  <c r="H13" i="3"/>
  <c r="F13" i="3"/>
  <c r="E13" i="3"/>
  <c r="C13" i="3"/>
  <c r="B13" i="3"/>
  <c r="R12" i="3"/>
  <c r="Q12" i="3"/>
  <c r="N12" i="3"/>
  <c r="L12" i="3"/>
  <c r="M12" i="3" s="1"/>
  <c r="K12" i="3"/>
  <c r="I12" i="3"/>
  <c r="H12" i="3"/>
  <c r="E12" i="3"/>
  <c r="B12" i="3"/>
  <c r="R11" i="3"/>
  <c r="Q11" i="3"/>
  <c r="O11" i="3"/>
  <c r="N11" i="3"/>
  <c r="L11" i="3"/>
  <c r="K11" i="3"/>
  <c r="H11" i="3"/>
  <c r="F11" i="3"/>
  <c r="E11" i="3"/>
  <c r="C11" i="3"/>
  <c r="B11" i="3"/>
  <c r="Q10" i="3"/>
  <c r="N10" i="3"/>
  <c r="L10" i="3"/>
  <c r="K10" i="3"/>
  <c r="I10" i="3"/>
  <c r="H10" i="3"/>
  <c r="F10" i="3"/>
  <c r="E10" i="3"/>
  <c r="B10" i="3"/>
  <c r="Q9" i="3"/>
  <c r="O9" i="3"/>
  <c r="N9" i="3"/>
  <c r="K9" i="3"/>
  <c r="H9" i="3"/>
  <c r="F9" i="3"/>
  <c r="E9" i="3"/>
  <c r="C9" i="3"/>
  <c r="B9" i="3"/>
  <c r="R8" i="3"/>
  <c r="Q8" i="3"/>
  <c r="O8" i="3"/>
  <c r="N8" i="3"/>
  <c r="K8" i="3"/>
  <c r="H8" i="3"/>
  <c r="F8" i="3"/>
  <c r="G8" i="3" s="1"/>
  <c r="E8" i="3"/>
  <c r="B8" i="3"/>
  <c r="R7" i="3"/>
  <c r="Q7" i="3"/>
  <c r="O7" i="3"/>
  <c r="N7" i="3"/>
  <c r="L7" i="3"/>
  <c r="M19" i="3" s="1"/>
  <c r="K7" i="3"/>
  <c r="I7" i="3"/>
  <c r="H7" i="3"/>
  <c r="E7" i="3"/>
  <c r="B7" i="3"/>
  <c r="R6" i="3"/>
  <c r="Q6" i="3"/>
  <c r="N6" i="3"/>
  <c r="L6" i="3"/>
  <c r="K6" i="3"/>
  <c r="I6" i="3"/>
  <c r="H6" i="3"/>
  <c r="F6" i="3"/>
  <c r="E6" i="3"/>
  <c r="B6" i="3"/>
  <c r="E55" i="4"/>
  <c r="E54" i="4"/>
  <c r="E53" i="4"/>
  <c r="E52" i="4"/>
  <c r="E51" i="4"/>
  <c r="E50" i="4"/>
  <c r="E49" i="4"/>
  <c r="E48" i="4"/>
  <c r="E46" i="4"/>
  <c r="E45" i="4"/>
  <c r="E44" i="4"/>
  <c r="E43" i="4"/>
  <c r="E42" i="4"/>
  <c r="E41" i="4"/>
  <c r="E40" i="4"/>
  <c r="E39" i="4"/>
  <c r="E38" i="4"/>
  <c r="E35" i="4"/>
  <c r="E34" i="4"/>
  <c r="E33" i="4"/>
  <c r="E32" i="4"/>
  <c r="E31" i="4"/>
  <c r="E30" i="4"/>
  <c r="E29" i="4"/>
  <c r="E28" i="4"/>
  <c r="E27" i="4"/>
  <c r="E25" i="4"/>
  <c r="E24" i="4"/>
  <c r="E23" i="4"/>
  <c r="E22" i="4"/>
  <c r="E21" i="4"/>
  <c r="E20" i="4"/>
  <c r="E19" i="4"/>
  <c r="E18" i="4"/>
  <c r="E17" i="4"/>
  <c r="E15" i="4"/>
  <c r="E14" i="4"/>
  <c r="E13" i="4"/>
  <c r="E12" i="4"/>
  <c r="E11" i="4"/>
  <c r="E10" i="4"/>
  <c r="E9" i="4"/>
  <c r="E8" i="4"/>
  <c r="E7" i="4"/>
  <c r="D5" i="4"/>
  <c r="E5" i="4" s="1"/>
  <c r="C5" i="4"/>
  <c r="G13" i="20"/>
  <c r="F13" i="20"/>
  <c r="E13" i="20"/>
  <c r="D13" i="20"/>
  <c r="C13" i="20"/>
  <c r="B13" i="20"/>
  <c r="G12" i="20"/>
  <c r="B12" i="20" s="1"/>
  <c r="F12" i="20"/>
  <c r="E12" i="20"/>
  <c r="D12" i="20"/>
  <c r="C12" i="20"/>
  <c r="G11" i="20"/>
  <c r="F11" i="20"/>
  <c r="E11" i="20"/>
  <c r="B11" i="20" s="1"/>
  <c r="D11" i="20"/>
  <c r="C11" i="20"/>
  <c r="G10" i="20"/>
  <c r="F10" i="20"/>
  <c r="E10" i="20"/>
  <c r="D10" i="20"/>
  <c r="C10" i="20"/>
  <c r="B10" i="20" s="1"/>
  <c r="G9" i="20"/>
  <c r="F9" i="20"/>
  <c r="E9" i="20"/>
  <c r="D9" i="20"/>
  <c r="C9" i="20"/>
  <c r="B9" i="20"/>
  <c r="G8" i="20"/>
  <c r="B8" i="20" s="1"/>
  <c r="F8" i="20"/>
  <c r="E8" i="20"/>
  <c r="D8" i="20"/>
  <c r="C8" i="20"/>
  <c r="G7" i="20"/>
  <c r="F7" i="20"/>
  <c r="E7" i="20"/>
  <c r="D7" i="20"/>
  <c r="B7" i="20" s="1"/>
  <c r="C7" i="20"/>
  <c r="G6" i="20"/>
  <c r="F6" i="20"/>
  <c r="E6" i="20"/>
  <c r="D6" i="20"/>
  <c r="C6" i="20"/>
  <c r="B6" i="20" s="1"/>
  <c r="G5" i="20"/>
  <c r="E5" i="20"/>
  <c r="D5" i="20"/>
  <c r="C5" i="20"/>
  <c r="H13" i="19"/>
  <c r="G13" i="19"/>
  <c r="F13" i="19"/>
  <c r="D13" i="19"/>
  <c r="B13" i="19"/>
  <c r="D12" i="19"/>
  <c r="B12" i="19"/>
  <c r="G11" i="19"/>
  <c r="E11" i="19"/>
  <c r="D11" i="19"/>
  <c r="B11" i="19"/>
  <c r="G10" i="19"/>
  <c r="E10" i="19"/>
  <c r="B10" i="19"/>
  <c r="G9" i="19"/>
  <c r="E9" i="19"/>
  <c r="B9" i="19"/>
  <c r="H8" i="19"/>
  <c r="E8" i="19"/>
  <c r="B8" i="19"/>
  <c r="H7" i="19"/>
  <c r="F7" i="19"/>
  <c r="D7" i="19"/>
  <c r="B7" i="19"/>
  <c r="H6" i="19"/>
  <c r="F6" i="19"/>
  <c r="D6" i="19"/>
  <c r="B6" i="19"/>
  <c r="B5" i="19"/>
  <c r="P14" i="3" l="1"/>
  <c r="J17" i="3"/>
  <c r="D20" i="3"/>
  <c r="J25" i="3"/>
  <c r="P16" i="3"/>
  <c r="G24" i="3"/>
  <c r="D11" i="3"/>
  <c r="S20" i="3"/>
  <c r="D25" i="3"/>
  <c r="M27" i="3"/>
  <c r="D7" i="3"/>
  <c r="D9" i="3"/>
  <c r="J8" i="3"/>
  <c r="J22" i="3"/>
  <c r="J16" i="3"/>
  <c r="P17" i="3"/>
  <c r="D19" i="3"/>
  <c r="J20" i="3"/>
  <c r="P21" i="3"/>
  <c r="D27" i="3"/>
  <c r="J14" i="3"/>
  <c r="G15" i="3"/>
  <c r="J19" i="3"/>
  <c r="C12" i="19"/>
  <c r="I12" i="19" s="1"/>
  <c r="G18" i="3"/>
  <c r="G7" i="3"/>
  <c r="G13" i="3"/>
  <c r="M8" i="3"/>
  <c r="M14" i="3"/>
  <c r="M10" i="3"/>
  <c r="S9" i="3"/>
  <c r="S16" i="3"/>
  <c r="S11" i="3"/>
  <c r="S21" i="3"/>
  <c r="G23" i="3"/>
  <c r="M24" i="3"/>
  <c r="G27" i="3"/>
  <c r="J13" i="3"/>
  <c r="P18" i="3"/>
  <c r="D15" i="3"/>
  <c r="S14" i="3"/>
  <c r="S18" i="3"/>
  <c r="G20" i="3"/>
  <c r="G11" i="3"/>
  <c r="S12" i="3"/>
  <c r="S17" i="3"/>
  <c r="J24" i="3"/>
  <c r="C8" i="19"/>
  <c r="I8" i="19" s="1"/>
  <c r="P24" i="3"/>
  <c r="D17" i="3"/>
  <c r="D22" i="3"/>
  <c r="C9" i="19"/>
  <c r="I9" i="19" s="1"/>
  <c r="C6" i="19"/>
  <c r="I6" i="19" s="1"/>
  <c r="C11" i="19"/>
  <c r="I11" i="19" s="1"/>
  <c r="P7" i="3"/>
  <c r="P10" i="3"/>
  <c r="P27" i="3"/>
  <c r="P22" i="3"/>
  <c r="G16" i="3"/>
  <c r="M25" i="3"/>
  <c r="G9" i="3"/>
  <c r="J18" i="3"/>
  <c r="J10" i="3"/>
  <c r="P13" i="3"/>
  <c r="M18" i="3"/>
  <c r="M23" i="3"/>
  <c r="D10" i="3"/>
  <c r="P12" i="3"/>
  <c r="J15" i="3"/>
  <c r="S15" i="3"/>
  <c r="S8" i="3"/>
  <c r="P9" i="3"/>
  <c r="D13" i="3"/>
  <c r="S13" i="3"/>
  <c r="D18" i="3"/>
  <c r="G21" i="3"/>
  <c r="S27" i="3"/>
  <c r="C10" i="19"/>
  <c r="I10" i="19" s="1"/>
  <c r="C7" i="19"/>
  <c r="I7" i="19" s="1"/>
  <c r="D12" i="3"/>
  <c r="D16" i="3"/>
  <c r="D24" i="3"/>
  <c r="P11" i="3"/>
  <c r="M13" i="3"/>
  <c r="M17" i="3"/>
  <c r="S22" i="3"/>
  <c r="J23" i="3"/>
  <c r="P8" i="3"/>
  <c r="D21" i="3"/>
  <c r="S26" i="3"/>
  <c r="B4" i="15"/>
  <c r="D5" i="19"/>
  <c r="C5" i="19" s="1"/>
  <c r="I5" i="19" s="1"/>
  <c r="J11" i="3"/>
  <c r="D14" i="3"/>
  <c r="D26" i="3"/>
  <c r="J7" i="3"/>
  <c r="M11" i="3"/>
  <c r="J12" i="3"/>
  <c r="P19" i="3"/>
  <c r="G22" i="3"/>
  <c r="D23" i="3"/>
  <c r="H4" i="15"/>
  <c r="M7" i="3"/>
  <c r="S7" i="3"/>
</calcChain>
</file>

<file path=xl/sharedStrings.xml><?xml version="1.0" encoding="utf-8"?>
<sst xmlns="http://schemas.openxmlformats.org/spreadsheetml/2006/main" count="409" uniqueCount="133">
  <si>
    <t>“四上”单位月度申报规定</t>
  </si>
  <si>
    <t>一、“四上”单位入库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</si>
  <si>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</si>
  <si>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</si>
  <si>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</si>
  <si>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</si>
  <si>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</si>
  <si>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</si>
  <si>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</si>
  <si>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</si>
  <si>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</si>
  <si>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</si>
  <si>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</si>
  <si>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房地产开发经营单位：</t>
    </r>
    <r>
      <rPr>
        <sz val="12"/>
        <rFont val="宋体"/>
        <family val="3"/>
        <charset val="134"/>
      </rPr>
      <t>具有房地产开发资质证书，且有相应业务经营活动。</t>
    </r>
  </si>
  <si>
    <t>二、“四上”单位退库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</si>
  <si>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</si>
  <si>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</si>
  <si>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</si>
  <si>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1-2月广元“四上”单位入库概况</t>
  </si>
  <si>
    <t>全市“四上”企业</t>
  </si>
  <si>
    <t>3月</t>
  </si>
  <si>
    <t>4月</t>
  </si>
  <si>
    <t>5月</t>
  </si>
  <si>
    <t>6月</t>
  </si>
  <si>
    <t>7月</t>
  </si>
  <si>
    <t>8月</t>
  </si>
  <si>
    <t>9月</t>
  </si>
  <si>
    <t>10月</t>
  </si>
  <si>
    <t>11月</t>
  </si>
  <si>
    <t>2月</t>
  </si>
  <si>
    <t>广元市</t>
  </si>
  <si>
    <t>南充市</t>
  </si>
  <si>
    <t>广安市</t>
  </si>
  <si>
    <t>达州市</t>
  </si>
  <si>
    <t>巴中市</t>
  </si>
  <si>
    <t>“四上”企业</t>
  </si>
  <si>
    <t>一、2月分县区“四上”单位入库情况</t>
  </si>
  <si>
    <t>地区</t>
  </si>
  <si>
    <t>全年目标任务（个）</t>
  </si>
  <si>
    <t>累计完成全年目标任务数（个）</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</si>
  <si>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</si>
  <si>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</si>
  <si>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</si>
  <si>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</si>
  <si>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</si>
  <si>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</si>
  <si>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</si>
  <si>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</si>
  <si>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</si>
  <si>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</si>
  <si>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</si>
  <si>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</si>
  <si>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</si>
  <si>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</si>
  <si>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</si>
  <si>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二、2月分县区“四上”单位退库情况</t>
  </si>
  <si>
    <t>单位：个</t>
  </si>
  <si>
    <t>全市</t>
  </si>
  <si>
    <t>三、分行业“四上”单位入库情况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</si>
  <si>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</si>
  <si>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</si>
  <si>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</si>
  <si>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</si>
  <si>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</si>
  <si>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</si>
  <si>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</si>
  <si>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</si>
  <si>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</si>
  <si>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</si>
  <si>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</si>
  <si>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</si>
  <si>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</si>
  <si>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</si>
  <si>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二、限上批零住餐单位</t>
  </si>
  <si>
    <t xml:space="preserve">  三、规模以上服务业企业</t>
  </si>
  <si>
    <t xml:space="preserve">  四、资质建筑企业及房地产开发企业</t>
  </si>
  <si>
    <t xml:space="preserve">  （一）资质建筑企业</t>
  </si>
  <si>
    <t xml:space="preserve">  （二）房地产开发经营企业</t>
  </si>
  <si>
    <t>四、分市(州)“四上”单位入库情况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</si>
  <si>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</si>
  <si>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</si>
  <si>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</si>
  <si>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</si>
  <si>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</si>
  <si>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</si>
  <si>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</si>
  <si>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</si>
  <si>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</si>
  <si>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</si>
  <si>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</si>
  <si>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</si>
  <si>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</si>
  <si>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</si>
  <si>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</si>
  <si>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</si>
  <si>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</si>
  <si>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</si>
  <si>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</si>
  <si>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五、分县区“四上”单位在库情况</t>
  </si>
  <si>
    <t>六、分市(州)“四上”单位在库情况</t>
  </si>
  <si>
    <t>合计数</t>
  </si>
  <si>
    <t>排位</t>
  </si>
  <si>
    <t>七、分县区“四上”单位退库情况</t>
  </si>
  <si>
    <t xml:space="preserve">  二、限上批零住餐单位</t>
  </si>
  <si>
    <r>
      <rPr>
        <b/>
        <sz val="12"/>
        <rFont val="黑体"/>
        <family val="3"/>
        <charset val="134"/>
      </rPr>
      <t xml:space="preserve">  三、</t>
    </r>
    <r>
      <rPr>
        <b/>
        <sz val="12"/>
        <rFont val="黑体"/>
        <family val="3"/>
        <charset val="134"/>
      </rPr>
      <t>规模以上服务业企业</t>
    </r>
  </si>
  <si>
    <t>八、分县区“四上”单位月度入库台账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</si>
  <si>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</si>
  <si>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</si>
  <si>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</si>
  <si>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</si>
  <si>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</si>
  <si>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</si>
  <si>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</si>
  <si>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</si>
  <si>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</si>
  <si>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</si>
  <si>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</si>
  <si>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</si>
  <si>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</si>
  <si>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</si>
  <si>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</si>
  <si>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</si>
  <si>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</si>
  <si>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</si>
  <si>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</si>
  <si>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</si>
  <si>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</si>
  <si>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</si>
  <si>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上月累计</t>
  </si>
  <si>
    <t>本月累计</t>
  </si>
  <si>
    <t xml:space="preserve">    1-2月，全市新入库“四上”单位33个，同比增加20个，增长153.8%。完成全年目标任务24.8%，超时间进度8.1个百分点。新入库单位个数居全省第7位，同比提升5位；居川东北经济区第2位，提升1位。</t>
    <phoneticPr fontId="71" type="noConversion"/>
  </si>
  <si>
    <r>
      <t xml:space="preserve">    </t>
    </r>
    <r>
      <rPr>
        <b/>
        <sz val="12"/>
        <rFont val="宋体"/>
        <family val="3"/>
        <charset val="134"/>
      </rPr>
      <t>分行业看，</t>
    </r>
    <r>
      <rPr>
        <sz val="12"/>
        <rFont val="宋体"/>
        <family val="3"/>
        <charset val="134"/>
      </rPr>
      <t>规模以上工业：新入库7个，同比增长16.7%，完成全年目标任务14.0%；限额以上批零住餐业：新入库7个，增长600.0%，完成全年目标任务28.0%；规模以上服务业：新入库5个，增长150.0%，完成全年目标任务25.0%； 资质建筑业：新入库10个，上年同期无入库单位，完成全年目标任务33.3%；房地产开发经营业：新入库4个，与上年同期持平，完成全年目标任务50.0%。</t>
    </r>
    <phoneticPr fontId="71" type="noConversion"/>
  </si>
  <si>
    <r>
      <t xml:space="preserve">    </t>
    </r>
    <r>
      <rPr>
        <b/>
        <sz val="12"/>
        <rFont val="宋体"/>
        <family val="3"/>
        <charset val="134"/>
      </rPr>
      <t>分县区看，</t>
    </r>
    <r>
      <rPr>
        <sz val="12"/>
        <rFont val="宋体"/>
        <family val="3"/>
        <charset val="134"/>
      </rPr>
      <t>利州区新入库“四上”单位10个，同比增长9倍，完成全年目标任务30.3%；昭化区入库7个，增长75.0%，完成全年目标任务53.8%；朝天区入库3个，上年同期无入库单位，完成全年目标任务27.3%；旺苍县入库2个，与上年同期持平，完成全年目标任务13.3%；青川县入库1个，上年同期无入库单位，完成全年目标任务9.1%；剑阁县入库0个，减少4个，完成全年目标任务0%；苍溪县入库8个，增长7倍，完成全年目标任务50.0%；经开区入库2个，增长100.0%，完成全年目标任务10.5%。</t>
    </r>
    <phoneticPr fontId="7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</si>
</sst>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72">
    <font>
      <sz val="12"/>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scheme val="minor"/>
    </font>
    <font>
      <b/>
      <sz val="11"/>
      <name val="宋体"/>
      <charset val="134"/>
      <scheme val="minor"/>
    </font>
    <font>
      <b/>
      <sz val="9"/>
      <name val="宋体"/>
      <charset val="134"/>
    </font>
    <font>
      <sz val="12"/>
      <name val="宋体"/>
      <charset val="134"/>
    </font>
    <font>
      <b/>
      <sz val="12"/>
      <color theme="1"/>
      <name val="宋体"/>
      <charset val="134"/>
    </font>
    <font>
      <b/>
      <sz val="12"/>
      <name val="楷体"/>
      <charset val="134"/>
    </font>
    <font>
      <sz val="18"/>
      <name val="宋体"/>
      <charset val="134"/>
    </font>
    <font>
      <sz val="12"/>
      <color theme="1"/>
      <name val="宋体"/>
      <charset val="134"/>
    </font>
    <font>
      <b/>
      <sz val="11"/>
      <name val="楷体"/>
      <charset val="134"/>
    </font>
    <font>
      <b/>
      <sz val="12"/>
      <name val="宋体"/>
      <charset val="134"/>
      <scheme val="major"/>
    </font>
    <font>
      <sz val="9"/>
      <name val="宋体"/>
      <charset val="134"/>
    </font>
    <font>
      <sz val="11"/>
      <color theme="1"/>
      <name val="宋体"/>
      <charset val="134"/>
    </font>
    <font>
      <b/>
      <sz val="11"/>
      <color rgb="FFFF0000"/>
      <name val="宋体"/>
      <charset val="134"/>
    </font>
    <font>
      <sz val="11"/>
      <color theme="1"/>
      <name val="宋体"/>
      <charset val="134"/>
      <scheme val="minor"/>
    </font>
    <font>
      <b/>
      <sz val="12"/>
      <color rgb="FFFF0000"/>
      <name val="宋体"/>
      <charset val="134"/>
    </font>
    <font>
      <b/>
      <sz val="18"/>
      <color theme="1"/>
      <name val="宋体"/>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20"/>
      <name val="宋体"/>
      <family val="3"/>
      <charset val="134"/>
    </font>
    <font>
      <sz val="11"/>
      <color indexed="8"/>
      <name val="宋体"/>
      <family val="3"/>
      <charset val="134"/>
    </font>
    <font>
      <b/>
      <sz val="11"/>
      <color theme="0"/>
      <name val="宋体"/>
      <family val="3"/>
      <charset val="134"/>
      <scheme val="minor"/>
    </font>
    <font>
      <sz val="11"/>
      <color theme="0"/>
      <name val="宋体"/>
      <family val="3"/>
      <charset val="134"/>
      <scheme val="minor"/>
    </font>
    <font>
      <b/>
      <sz val="11"/>
      <color indexed="8"/>
      <name val="宋体"/>
      <family val="3"/>
      <charset val="134"/>
    </font>
    <font>
      <b/>
      <sz val="11"/>
      <color indexed="52"/>
      <name val="宋体"/>
      <family val="3"/>
      <charset val="134"/>
    </font>
    <font>
      <sz val="11"/>
      <color indexed="9"/>
      <name val="宋体"/>
      <family val="3"/>
      <charset val="134"/>
    </font>
    <font>
      <sz val="11"/>
      <color indexed="62"/>
      <name val="宋体"/>
      <family val="3"/>
      <charset val="134"/>
    </font>
    <font>
      <sz val="11"/>
      <color rgb="FF006100"/>
      <name val="宋体"/>
      <family val="3"/>
      <charset val="134"/>
      <scheme val="minor"/>
    </font>
    <font>
      <sz val="11"/>
      <color rgb="FF9C0006"/>
      <name val="宋体"/>
      <family val="3"/>
      <charset val="134"/>
      <scheme val="minor"/>
    </font>
    <font>
      <sz val="11"/>
      <color indexed="10"/>
      <name val="宋体"/>
      <family val="3"/>
      <charset val="134"/>
    </font>
    <font>
      <sz val="11"/>
      <color rgb="FF3F3F76"/>
      <name val="宋体"/>
      <family val="3"/>
      <charset val="134"/>
      <scheme val="minor"/>
    </font>
    <font>
      <b/>
      <sz val="15"/>
      <color indexed="56"/>
      <name val="宋体"/>
      <family val="3"/>
      <charset val="134"/>
    </font>
    <font>
      <b/>
      <sz val="18"/>
      <color indexed="56"/>
      <name val="宋体"/>
      <family val="3"/>
      <charset val="134"/>
    </font>
    <font>
      <b/>
      <sz val="13"/>
      <color indexed="56"/>
      <name val="宋体"/>
      <family val="3"/>
      <charset val="134"/>
    </font>
    <font>
      <i/>
      <sz val="11"/>
      <color indexed="23"/>
      <name val="宋体"/>
      <family val="3"/>
      <charset val="134"/>
    </font>
    <font>
      <sz val="11"/>
      <color indexed="52"/>
      <name val="宋体"/>
      <family val="3"/>
      <charset val="134"/>
    </font>
    <font>
      <b/>
      <sz val="15"/>
      <color theme="3"/>
      <name val="宋体"/>
      <family val="3"/>
      <charset val="134"/>
      <scheme val="minor"/>
    </font>
    <font>
      <sz val="11"/>
      <color indexed="60"/>
      <name val="宋体"/>
      <family val="3"/>
      <charset val="134"/>
    </font>
    <font>
      <sz val="11"/>
      <color indexed="8"/>
      <name val="宋体"/>
      <family val="3"/>
      <charset val="134"/>
      <scheme val="minor"/>
    </font>
    <font>
      <b/>
      <sz val="11"/>
      <color indexed="9"/>
      <name val="宋体"/>
      <family val="3"/>
      <charset val="134"/>
    </font>
    <font>
      <b/>
      <sz val="11"/>
      <color indexed="56"/>
      <name val="宋体"/>
      <family val="3"/>
      <charset val="134"/>
    </font>
    <font>
      <sz val="11"/>
      <color rgb="FFFF0000"/>
      <name val="宋体"/>
      <family val="3"/>
      <charset val="134"/>
      <scheme val="minor"/>
    </font>
    <font>
      <sz val="11"/>
      <color indexed="17"/>
      <name val="宋体"/>
      <family val="3"/>
      <charset val="134"/>
    </font>
    <font>
      <b/>
      <sz val="11"/>
      <color theme="3"/>
      <name val="宋体"/>
      <family val="3"/>
      <charset val="134"/>
      <scheme val="minor"/>
    </font>
    <font>
      <sz val="11"/>
      <color rgb="FF9C6500"/>
      <name val="宋体"/>
      <family val="3"/>
      <charset val="134"/>
      <scheme val="minor"/>
    </font>
    <font>
      <b/>
      <sz val="18"/>
      <color theme="3"/>
      <name val="宋体"/>
      <family val="3"/>
      <charset val="134"/>
      <scheme val="major"/>
    </font>
    <font>
      <sz val="11"/>
      <color rgb="FFFA7D00"/>
      <name val="宋体"/>
      <family val="3"/>
      <charset val="134"/>
      <scheme val="minor"/>
    </font>
    <font>
      <b/>
      <sz val="11"/>
      <color rgb="FF3F3F3F"/>
      <name val="宋体"/>
      <family val="3"/>
      <charset val="134"/>
      <scheme val="minor"/>
    </font>
    <font>
      <b/>
      <sz val="13"/>
      <color theme="3"/>
      <name val="宋体"/>
      <family val="3"/>
      <charset val="134"/>
      <scheme val="minor"/>
    </font>
    <font>
      <b/>
      <sz val="11"/>
      <color rgb="FFFA7D00"/>
      <name val="宋体"/>
      <family val="3"/>
      <charset val="134"/>
      <scheme val="minor"/>
    </font>
    <font>
      <b/>
      <sz val="11"/>
      <color indexed="63"/>
      <name val="宋体"/>
      <family val="3"/>
      <charset val="134"/>
    </font>
    <font>
      <i/>
      <sz val="11"/>
      <color rgb="FF7F7F7F"/>
      <name val="宋体"/>
      <family val="3"/>
      <charset val="134"/>
      <scheme val="minor"/>
    </font>
    <font>
      <sz val="12"/>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Tahoma"/>
      <family val="2"/>
    </font>
    <font>
      <sz val="12"/>
      <name val="宋体"/>
      <family val="3"/>
      <charset val="134"/>
    </font>
    <font>
      <b/>
      <sz val="12"/>
      <name val="宋体"/>
      <family val="3"/>
      <charset val="134"/>
    </font>
    <font>
      <b/>
      <sz val="12"/>
      <name val="黑体"/>
      <family val="3"/>
      <charset val="134"/>
    </font>
    <font>
      <sz val="9"/>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6805932798245"/>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indexed="4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A5A5A5"/>
        <bgColor indexed="64"/>
      </patternFill>
    </fill>
    <fill>
      <patternFill patternType="solid">
        <fgColor theme="6" tint="0.39988402966399123"/>
        <bgColor indexed="64"/>
      </patternFill>
    </fill>
    <fill>
      <patternFill patternType="solid">
        <fgColor indexed="31"/>
        <bgColor indexed="64"/>
      </patternFill>
    </fill>
    <fill>
      <patternFill patternType="solid">
        <fgColor theme="8" tint="0.79989013336588644"/>
        <bgColor indexed="64"/>
      </patternFill>
    </fill>
    <fill>
      <patternFill patternType="solid">
        <fgColor indexed="22"/>
        <bgColor indexed="64"/>
      </patternFill>
    </fill>
    <fill>
      <patternFill patternType="solid">
        <fgColor theme="4" tint="0.79989013336588644"/>
        <bgColor indexed="64"/>
      </patternFill>
    </fill>
    <fill>
      <patternFill patternType="solid">
        <fgColor indexed="44"/>
        <bgColor indexed="64"/>
      </patternFill>
    </fill>
    <fill>
      <patternFill patternType="solid">
        <fgColor theme="7" tint="0.59999389629810485"/>
        <bgColor indexed="64"/>
      </patternFill>
    </fill>
    <fill>
      <patternFill patternType="solid">
        <fgColor indexed="30"/>
        <bgColor indexed="64"/>
      </patternFill>
    </fill>
    <fill>
      <patternFill patternType="solid">
        <fgColor theme="8" tint="0.39988402966399123"/>
        <bgColor indexed="64"/>
      </patternFill>
    </fill>
    <fill>
      <patternFill patternType="solid">
        <fgColor indexed="29"/>
        <bgColor indexed="64"/>
      </patternFill>
    </fill>
    <fill>
      <patternFill patternType="solid">
        <fgColor indexed="47"/>
        <bgColor indexed="64"/>
      </patternFill>
    </fill>
    <fill>
      <patternFill patternType="solid">
        <fgColor rgb="FFC6EFCE"/>
        <bgColor indexed="64"/>
      </patternFill>
    </fill>
    <fill>
      <patternFill patternType="solid">
        <fgColor rgb="FFFFC7CE"/>
        <bgColor indexed="64"/>
      </patternFill>
    </fill>
    <fill>
      <patternFill patternType="solid">
        <fgColor theme="9" tint="0.79989013336588644"/>
        <bgColor indexed="64"/>
      </patternFill>
    </fill>
    <fill>
      <patternFill patternType="solid">
        <fgColor indexed="27"/>
        <bgColor indexed="64"/>
      </patternFill>
    </fill>
    <fill>
      <patternFill patternType="solid">
        <fgColor indexed="52"/>
        <bgColor indexed="64"/>
      </patternFill>
    </fill>
    <fill>
      <patternFill patternType="solid">
        <fgColor indexed="26"/>
        <bgColor indexed="64"/>
      </patternFill>
    </fill>
    <fill>
      <patternFill patternType="solid">
        <fgColor indexed="11"/>
        <bgColor indexed="64"/>
      </patternFill>
    </fill>
    <fill>
      <patternFill patternType="solid">
        <fgColor indexed="46"/>
        <bgColor indexed="64"/>
      </patternFill>
    </fill>
    <fill>
      <patternFill patternType="solid">
        <fgColor theme="7" tint="0.79989013336588644"/>
        <bgColor indexed="64"/>
      </patternFill>
    </fill>
    <fill>
      <patternFill patternType="solid">
        <fgColor rgb="FFFFCC99"/>
        <bgColor indexed="64"/>
      </patternFill>
    </fill>
    <fill>
      <patternFill patternType="solid">
        <fgColor theme="6" tint="0.79989013336588644"/>
        <bgColor indexed="64"/>
      </patternFill>
    </fill>
    <fill>
      <patternFill patternType="solid">
        <fgColor rgb="FFFFFFCC"/>
        <bgColor indexed="64"/>
      </patternFill>
    </fill>
    <fill>
      <patternFill patternType="solid">
        <fgColor indexed="51"/>
        <bgColor indexed="64"/>
      </patternFill>
    </fill>
    <fill>
      <patternFill patternType="solid">
        <fgColor indexed="36"/>
        <bgColor indexed="64"/>
      </patternFill>
    </fill>
    <fill>
      <patternFill patternType="solid">
        <fgColor theme="5"/>
        <bgColor indexed="64"/>
      </patternFill>
    </fill>
    <fill>
      <patternFill patternType="solid">
        <fgColor theme="9" tint="0.39988402966399123"/>
        <bgColor indexed="64"/>
      </patternFill>
    </fill>
    <fill>
      <patternFill patternType="solid">
        <fgColor theme="9"/>
        <bgColor indexed="64"/>
      </patternFill>
    </fill>
    <fill>
      <patternFill patternType="solid">
        <fgColor indexed="10"/>
        <bgColor indexed="64"/>
      </patternFill>
    </fill>
    <fill>
      <patternFill patternType="solid">
        <fgColor theme="7"/>
        <bgColor indexed="64"/>
      </patternFill>
    </fill>
    <fill>
      <patternFill patternType="solid">
        <fgColor theme="9" tint="0.59999389629810485"/>
        <bgColor indexed="64"/>
      </patternFill>
    </fill>
    <fill>
      <patternFill patternType="solid">
        <fgColor indexed="43"/>
        <bgColor indexed="64"/>
      </patternFill>
    </fill>
    <fill>
      <patternFill patternType="solid">
        <fgColor indexed="49"/>
        <bgColor indexed="64"/>
      </patternFill>
    </fill>
    <fill>
      <patternFill patternType="solid">
        <fgColor theme="4" tint="0.39988402966399123"/>
        <bgColor indexed="64"/>
      </patternFill>
    </fill>
    <fill>
      <patternFill patternType="solid">
        <fgColor theme="5" tint="0.39988402966399123"/>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
      <patternFill patternType="solid">
        <fgColor rgb="FFFFEB9C"/>
        <bgColor indexed="64"/>
      </patternFill>
    </fill>
    <fill>
      <patternFill patternType="solid">
        <fgColor theme="4"/>
        <bgColor indexed="64"/>
      </patternFill>
    </fill>
    <fill>
      <patternFill patternType="solid">
        <fgColor indexed="57"/>
        <bgColor indexed="64"/>
      </patternFill>
    </fill>
    <fill>
      <patternFill patternType="solid">
        <fgColor rgb="FFF2F2F2"/>
        <bgColor indexed="64"/>
      </patternFill>
    </fill>
    <fill>
      <patternFill patternType="solid">
        <fgColor theme="8"/>
        <bgColor indexed="64"/>
      </patternFill>
    </fill>
    <fill>
      <patternFill patternType="solid">
        <fgColor theme="7" tint="0.39988402966399123"/>
        <bgColor indexed="64"/>
      </patternFill>
    </fill>
    <fill>
      <patternFill patternType="solid">
        <fgColor theme="6"/>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thick">
        <color indexed="6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theme="4" tint="0.39988402966399123"/>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s>
  <cellStyleXfs count="23730">
    <xf numFmtId="0" fontId="0" fillId="0" borderId="0"/>
    <xf numFmtId="0" fontId="34" fillId="1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5" fillId="0" borderId="17" applyNumberFormat="0" applyFill="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47" borderId="26" applyNumberFormat="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1"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0" borderId="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49" fillId="42"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6" fillId="50"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7"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4"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xf numFmtId="0" fontId="12" fillId="0" borderId="0"/>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0" borderId="0"/>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45" fillId="0" borderId="22"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24"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63"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7" fillId="39"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37" fillId="3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34" fillId="54"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41"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18"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32" fillId="2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34" fillId="4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3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22" fillId="0" borderId="0"/>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34" borderId="0" applyNumberFormat="0" applyBorder="0" applyAlignment="0" applyProtection="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46" borderId="0" applyNumberFormat="0" applyBorder="0" applyAlignment="0" applyProtection="0">
      <alignment vertical="center"/>
    </xf>
    <xf numFmtId="0" fontId="34" fillId="4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28"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4" fillId="11"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37" fillId="3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43" fillId="0" borderId="21" applyNumberFormat="0" applyFill="0" applyAlignment="0" applyProtection="0">
      <alignment vertical="center"/>
    </xf>
    <xf numFmtId="0" fontId="32" fillId="6"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7"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5"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46" fillId="0" borderId="0" applyNumberFormat="0" applyFill="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12" fillId="0" borderId="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36" borderId="0" applyNumberFormat="0" applyBorder="0" applyAlignment="0" applyProtection="0">
      <alignment vertical="center"/>
    </xf>
    <xf numFmtId="0" fontId="32" fillId="6" borderId="0" applyNumberFormat="0" applyBorder="0" applyAlignment="0" applyProtection="0">
      <alignment vertical="center"/>
    </xf>
    <xf numFmtId="0" fontId="50" fillId="0" borderId="0">
      <alignment vertical="center"/>
    </xf>
    <xf numFmtId="0" fontId="12" fillId="0" borderId="0"/>
    <xf numFmtId="0" fontId="32" fillId="3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22" fillId="0" borderId="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12" fillId="0" borderId="0"/>
    <xf numFmtId="0" fontId="12" fillId="0" borderId="0"/>
    <xf numFmtId="0" fontId="34" fillId="5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43" fillId="0" borderId="21" applyNumberFormat="0" applyFill="0" applyAlignment="0" applyProtection="0">
      <alignment vertical="center"/>
    </xf>
    <xf numFmtId="0" fontId="12" fillId="0" borderId="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7" fillId="43" borderId="0" applyNumberFormat="0" applyBorder="0" applyAlignment="0" applyProtection="0">
      <alignment vertical="center"/>
    </xf>
    <xf numFmtId="0" fontId="64" fillId="0" borderId="0"/>
    <xf numFmtId="0" fontId="32" fillId="1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32" fillId="21" borderId="0" applyNumberFormat="0" applyBorder="0" applyAlignment="0" applyProtection="0">
      <alignment vertical="center"/>
    </xf>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52" fillId="0" borderId="0" applyNumberFormat="0" applyFill="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1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1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33" borderId="23" applyNumberFormat="0" applyFon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4" fillId="5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2"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4" fillId="1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34" fillId="4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22"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12" fillId="0" borderId="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2" fillId="0" borderId="27"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2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4" fillId="51"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34" fillId="3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4" fillId="38" borderId="0" applyNumberFormat="0" applyBorder="0" applyAlignment="0" applyProtection="0">
      <alignment vertical="center"/>
    </xf>
    <xf numFmtId="0" fontId="34" fillId="1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34" fillId="3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4"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7"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28" borderId="0" applyNumberFormat="0" applyBorder="0" applyAlignment="0" applyProtection="0">
      <alignment vertical="center"/>
    </xf>
    <xf numFmtId="0" fontId="32" fillId="12" borderId="0" applyNumberFormat="0" applyBorder="0" applyAlignment="0" applyProtection="0">
      <alignment vertical="center"/>
    </xf>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22" fillId="7" borderId="0" applyNumberFormat="0" applyBorder="0" applyAlignment="0" applyProtection="0">
      <alignment vertical="center"/>
    </xf>
    <xf numFmtId="0" fontId="37" fillId="35"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7" fillId="43" borderId="0" applyNumberFormat="0" applyBorder="0" applyAlignment="0" applyProtection="0">
      <alignment vertical="center"/>
    </xf>
    <xf numFmtId="0" fontId="32" fillId="12" borderId="0" applyNumberFormat="0" applyBorder="0" applyAlignment="0" applyProtection="0">
      <alignment vertical="center"/>
    </xf>
    <xf numFmtId="0" fontId="32" fillId="21"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32" fillId="12" borderId="0" applyNumberFormat="0" applyBorder="0" applyAlignment="0" applyProtection="0">
      <alignment vertical="center"/>
    </xf>
    <xf numFmtId="0" fontId="34" fillId="38" borderId="0" applyNumberFormat="0" applyBorder="0" applyAlignment="0" applyProtection="0">
      <alignment vertical="center"/>
    </xf>
    <xf numFmtId="0" fontId="37" fillId="26" borderId="0" applyNumberFormat="0" applyBorder="0" applyAlignment="0" applyProtection="0">
      <alignment vertical="center"/>
    </xf>
    <xf numFmtId="0" fontId="36" fillId="14" borderId="18" applyNumberFormat="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51" fillId="47" borderId="26" applyNumberFormat="0" applyAlignment="0" applyProtection="0">
      <alignment vertical="center"/>
    </xf>
    <xf numFmtId="0" fontId="34" fillId="55"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2"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4" fillId="37" borderId="0" applyNumberFormat="0" applyBorder="0" applyAlignment="0" applyProtection="0">
      <alignment vertical="center"/>
    </xf>
    <xf numFmtId="0" fontId="37" fillId="39"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12"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12" borderId="0" applyNumberFormat="0" applyBorder="0" applyAlignment="0" applyProtection="0">
      <alignment vertical="center"/>
    </xf>
    <xf numFmtId="0" fontId="54" fillId="46" borderId="0" applyNumberFormat="0" applyBorder="0" applyAlignment="0" applyProtection="0">
      <alignment vertical="center"/>
    </xf>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2"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34" fillId="4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15"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37" fillId="2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58" fillId="0" borderId="29"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15" borderId="0" applyNumberFormat="0" applyBorder="0" applyAlignment="0" applyProtection="0">
      <alignment vertical="center"/>
    </xf>
    <xf numFmtId="0" fontId="47" fillId="0" borderId="24"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4" fillId="51"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6" borderId="0" applyNumberFormat="0" applyBorder="0" applyAlignment="0" applyProtection="0">
      <alignment vertical="center"/>
    </xf>
    <xf numFmtId="0" fontId="22" fillId="1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60" fillId="0" borderId="31" applyNumberFormat="0" applyFill="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58" fillId="0" borderId="29"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4" fillId="4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34" fillId="4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22" fillId="9" borderId="0" applyNumberFormat="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5"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32" fillId="34"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41" fillId="0" borderId="0" applyNumberFormat="0" applyFill="0" applyBorder="0" applyAlignment="0" applyProtection="0">
      <alignment vertical="center"/>
    </xf>
    <xf numFmtId="0" fontId="66" fillId="0" borderId="33" applyNumberFormat="0" applyFill="0" applyAlignment="0" applyProtection="0">
      <alignment vertical="center"/>
    </xf>
    <xf numFmtId="0" fontId="37" fillId="4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55" fillId="0" borderId="0" applyNumberFormat="0" applyFill="0" applyBorder="0" applyAlignment="0" applyProtection="0">
      <alignment vertical="center"/>
    </xf>
    <xf numFmtId="0" fontId="32" fillId="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44"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4"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57"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55"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4" fillId="45"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0" borderId="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22" fillId="4" borderId="0" applyNumberFormat="0" applyBorder="0" applyAlignment="0" applyProtection="0">
      <alignment vertical="center"/>
    </xf>
    <xf numFmtId="0" fontId="12" fillId="0" borderId="0">
      <alignment vertical="center"/>
    </xf>
    <xf numFmtId="0" fontId="12" fillId="0" borderId="0"/>
    <xf numFmtId="0" fontId="22" fillId="4" borderId="0" applyNumberFormat="0" applyBorder="0" applyAlignment="0" applyProtection="0">
      <alignment vertical="center"/>
    </xf>
    <xf numFmtId="0" fontId="31" fillId="6" borderId="0" applyNumberFormat="0" applyBorder="0" applyAlignment="0" applyProtection="0">
      <alignment vertical="center"/>
    </xf>
    <xf numFmtId="0" fontId="22" fillId="1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 borderId="0" applyNumberFormat="0" applyBorder="0" applyAlignment="0" applyProtection="0">
      <alignment vertical="center"/>
    </xf>
    <xf numFmtId="0" fontId="37" fillId="48" borderId="0" applyNumberFormat="0" applyBorder="0" applyAlignment="0" applyProtection="0">
      <alignment vertical="center"/>
    </xf>
    <xf numFmtId="0" fontId="22" fillId="4" borderId="0" applyNumberFormat="0" applyBorder="0" applyAlignment="0" applyProtection="0">
      <alignment vertical="center"/>
    </xf>
    <xf numFmtId="0" fontId="32" fillId="21"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55" fillId="0" borderId="28" applyNumberFormat="0" applyFill="0" applyAlignment="0" applyProtection="0">
      <alignment vertical="center"/>
    </xf>
    <xf numFmtId="0" fontId="32" fillId="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4" fillId="37"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0" borderId="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40" fillId="23" borderId="0" applyNumberFormat="0" applyBorder="0" applyAlignment="0" applyProtection="0">
      <alignment vertical="center"/>
    </xf>
    <xf numFmtId="0" fontId="22" fillId="32" borderId="0" applyNumberFormat="0" applyBorder="0" applyAlignment="0" applyProtection="0">
      <alignment vertical="center"/>
    </xf>
    <xf numFmtId="0" fontId="22" fillId="4" borderId="0" applyNumberFormat="0" applyBorder="0" applyAlignment="0" applyProtection="0">
      <alignment vertical="center"/>
    </xf>
    <xf numFmtId="0" fontId="32" fillId="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32" fillId="6"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4" borderId="0" applyNumberFormat="0" applyBorder="0" applyAlignment="0" applyProtection="0">
      <alignment vertical="center"/>
    </xf>
    <xf numFmtId="0" fontId="32" fillId="25"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32" fillId="6"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32" fillId="6"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41"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0" fillId="23" borderId="0" applyNumberFormat="0" applyBorder="0" applyAlignment="0" applyProtection="0">
      <alignment vertical="center"/>
    </xf>
    <xf numFmtId="0" fontId="22" fillId="9"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6" borderId="0" applyNumberFormat="0" applyBorder="0" applyAlignment="0" applyProtection="0">
      <alignment vertical="center"/>
    </xf>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32"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22" fillId="0" borderId="0"/>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32" fillId="6"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32" fillId="6" borderId="0" applyNumberFormat="0" applyBorder="0" applyAlignment="0" applyProtection="0">
      <alignment vertical="center"/>
    </xf>
    <xf numFmtId="0" fontId="12" fillId="0" borderId="0"/>
    <xf numFmtId="0" fontId="32" fillId="6" borderId="0" applyNumberFormat="0" applyBorder="0" applyAlignment="0" applyProtection="0">
      <alignment vertical="center"/>
    </xf>
    <xf numFmtId="0" fontId="22" fillId="0" borderId="0"/>
    <xf numFmtId="0" fontId="37" fillId="35" borderId="0" applyNumberFormat="0" applyBorder="0" applyAlignment="0" applyProtection="0">
      <alignment vertical="center"/>
    </xf>
    <xf numFmtId="0" fontId="54" fillId="46" borderId="0" applyNumberFormat="0" applyBorder="0" applyAlignment="0" applyProtection="0">
      <alignment vertical="center"/>
    </xf>
    <xf numFmtId="0" fontId="32" fillId="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4" fillId="56"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36" fillId="14" borderId="18" applyNumberFormat="0" applyAlignment="0" applyProtection="0">
      <alignment vertical="center"/>
    </xf>
    <xf numFmtId="0" fontId="22" fillId="4"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3"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22" fillId="30" borderId="0" applyNumberFormat="0" applyBorder="0" applyAlignment="0" applyProtection="0">
      <alignment vertical="center"/>
    </xf>
    <xf numFmtId="0" fontId="37" fillId="1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32" fillId="20"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4" borderId="0" applyNumberFormat="0" applyBorder="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alignment vertical="center"/>
    </xf>
    <xf numFmtId="0" fontId="12" fillId="0" borderId="0"/>
    <xf numFmtId="0" fontId="32" fillId="2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0" borderId="0" applyNumberFormat="0" applyFill="0" applyBorder="0" applyAlignment="0" applyProtection="0">
      <alignment vertical="center"/>
    </xf>
    <xf numFmtId="0" fontId="39" fillId="2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41" borderId="0" applyNumberFormat="0" applyBorder="0" applyAlignment="0" applyProtection="0">
      <alignment vertical="center"/>
    </xf>
    <xf numFmtId="0" fontId="22" fillId="32"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48" borderId="0" applyNumberFormat="0" applyBorder="0" applyAlignment="0" applyProtection="0">
      <alignment vertical="center"/>
    </xf>
    <xf numFmtId="0" fontId="31" fillId="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55" fillId="0" borderId="0" applyNumberFormat="0" applyFill="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21" borderId="0" applyNumberFormat="0" applyBorder="0" applyAlignment="0" applyProtection="0">
      <alignment vertical="center"/>
    </xf>
    <xf numFmtId="0" fontId="37" fillId="49"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7" fillId="20"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27" applyNumberFormat="0" applyFill="0" applyAlignment="0" applyProtection="0">
      <alignment vertical="center"/>
    </xf>
    <xf numFmtId="0" fontId="22" fillId="32"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50" fillId="33" borderId="23" applyNumberFormat="0" applyFont="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49"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17"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34" fillId="38" borderId="0" applyNumberFormat="0" applyBorder="0" applyAlignment="0" applyProtection="0">
      <alignment vertical="center"/>
    </xf>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17"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60" fillId="0" borderId="31" applyNumberFormat="0" applyFill="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0" borderId="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32" fillId="46" borderId="0" applyNumberFormat="0" applyBorder="0" applyAlignment="0" applyProtection="0">
      <alignment vertical="center"/>
    </xf>
    <xf numFmtId="0" fontId="31" fillId="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54"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4" fillId="1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40" fillId="23"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alignment vertical="center"/>
    </xf>
    <xf numFmtId="0" fontId="32"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4" fillId="56" borderId="0" applyNumberFormat="0" applyBorder="0" applyAlignment="0" applyProtection="0">
      <alignment vertical="center"/>
    </xf>
    <xf numFmtId="0" fontId="32" fillId="29"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40" fillId="2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0" borderId="0">
      <alignment vertical="center"/>
    </xf>
    <xf numFmtId="0" fontId="22" fillId="17"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22" fillId="17"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2"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1" fillId="6" borderId="0" applyNumberFormat="0" applyBorder="0" applyAlignment="0" applyProtection="0">
      <alignment vertical="center"/>
    </xf>
    <xf numFmtId="0" fontId="22" fillId="0" borderId="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33" borderId="23" applyNumberFormat="0" applyFont="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32"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53"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35"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0" borderId="0"/>
    <xf numFmtId="0" fontId="54" fillId="46"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22" fillId="0" borderId="0">
      <alignment vertical="center"/>
    </xf>
    <xf numFmtId="0" fontId="22" fillId="0" borderId="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46" borderId="0" applyNumberFormat="0" applyBorder="0" applyAlignment="0" applyProtection="0">
      <alignment vertical="center"/>
    </xf>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32" fillId="46" borderId="0" applyNumberFormat="0" applyBorder="0" applyAlignment="0" applyProtection="0">
      <alignment vertical="center"/>
    </xf>
    <xf numFmtId="0" fontId="22" fillId="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46" borderId="0" applyNumberFormat="0" applyBorder="0" applyAlignment="0" applyProtection="0">
      <alignment vertical="center"/>
    </xf>
    <xf numFmtId="0" fontId="22" fillId="41" borderId="0" applyNumberFormat="0" applyBorder="0" applyAlignment="0" applyProtection="0">
      <alignment vertical="center"/>
    </xf>
    <xf numFmtId="0" fontId="32" fillId="46" borderId="0" applyNumberFormat="0" applyBorder="0" applyAlignment="0" applyProtection="0">
      <alignment vertical="center"/>
    </xf>
    <xf numFmtId="0" fontId="52" fillId="0" borderId="27" applyNumberFormat="0" applyFill="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34" fillId="37" borderId="0" applyNumberFormat="0" applyBorder="0" applyAlignment="0" applyProtection="0">
      <alignment vertical="center"/>
    </xf>
    <xf numFmtId="0" fontId="32" fillId="46" borderId="0" applyNumberFormat="0" applyBorder="0" applyAlignment="0" applyProtection="0">
      <alignment vertical="center"/>
    </xf>
    <xf numFmtId="0" fontId="32" fillId="2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6" fillId="14" borderId="18" applyNumberFormat="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32" fillId="46" borderId="0" applyNumberFormat="0" applyBorder="0" applyAlignment="0" applyProtection="0">
      <alignment vertical="center"/>
    </xf>
    <xf numFmtId="0" fontId="22" fillId="30" borderId="0" applyNumberFormat="0" applyBorder="0" applyAlignment="0" applyProtection="0">
      <alignment vertical="center"/>
    </xf>
    <xf numFmtId="0" fontId="22" fillId="9"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32" fillId="46"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50" fillId="0" borderId="0">
      <alignment vertical="center"/>
    </xf>
    <xf numFmtId="0" fontId="22" fillId="24"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4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46" borderId="0" applyNumberFormat="0" applyBorder="0" applyAlignment="0" applyProtection="0">
      <alignment vertical="center"/>
    </xf>
    <xf numFmtId="0" fontId="37" fillId="18"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7" fillId="43"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32" fillId="28" borderId="0" applyNumberFormat="0" applyBorder="0" applyAlignment="0" applyProtection="0">
      <alignment vertical="center"/>
    </xf>
    <xf numFmtId="0" fontId="32" fillId="46"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32" borderId="0" applyNumberFormat="0" applyBorder="0" applyAlignment="0" applyProtection="0">
      <alignment vertical="center"/>
    </xf>
    <xf numFmtId="0" fontId="12" fillId="0" borderId="0"/>
    <xf numFmtId="0" fontId="22" fillId="32"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9" fillId="22" borderId="0" applyNumberFormat="0" applyBorder="0" applyAlignment="0" applyProtection="0">
      <alignment vertical="center"/>
    </xf>
    <xf numFmtId="0" fontId="22" fillId="7"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0" borderId="0">
      <alignment vertical="center"/>
    </xf>
    <xf numFmtId="0" fontId="22" fillId="30"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22" fillId="30" borderId="0" applyNumberFormat="0" applyBorder="0" applyAlignment="0" applyProtection="0">
      <alignment vertical="center"/>
    </xf>
    <xf numFmtId="0" fontId="37" fillId="2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60" fillId="0" borderId="31" applyNumberFormat="0" applyFill="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46"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4" fillId="37" borderId="0" applyNumberFormat="0" applyBorder="0" applyAlignment="0" applyProtection="0">
      <alignment vertical="center"/>
    </xf>
    <xf numFmtId="0" fontId="22" fillId="30" borderId="0" applyNumberFormat="0" applyBorder="0" applyAlignment="0" applyProtection="0">
      <alignment vertical="center"/>
    </xf>
    <xf numFmtId="0" fontId="22" fillId="0" borderId="0">
      <alignment vertical="center"/>
    </xf>
    <xf numFmtId="0" fontId="32" fillId="2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7" fillId="28"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0" borderId="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1" fillId="6"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5" fillId="0" borderId="22" applyNumberFormat="0" applyFill="0" applyAlignment="0" applyProtection="0">
      <alignment vertical="center"/>
    </xf>
    <xf numFmtId="0" fontId="34" fillId="36" borderId="0" applyNumberFormat="0" applyBorder="0" applyAlignment="0" applyProtection="0">
      <alignment vertical="center"/>
    </xf>
    <xf numFmtId="0" fontId="22" fillId="30"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2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8" borderId="0" applyNumberFormat="0" applyBorder="0" applyAlignment="0" applyProtection="0">
      <alignment vertical="center"/>
    </xf>
    <xf numFmtId="0" fontId="22" fillId="0" borderId="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1" fillId="6" borderId="0" applyNumberFormat="0" applyBorder="0" applyAlignment="0" applyProtection="0">
      <alignment vertical="center"/>
    </xf>
    <xf numFmtId="0" fontId="32" fillId="29" borderId="0" applyNumberFormat="0" applyBorder="0" applyAlignment="0" applyProtection="0">
      <alignment vertical="center"/>
    </xf>
    <xf numFmtId="0" fontId="34" fillId="1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22" fillId="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3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30"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22" fillId="30" borderId="0" applyNumberFormat="0" applyBorder="0" applyAlignment="0" applyProtection="0">
      <alignment vertical="center"/>
    </xf>
    <xf numFmtId="0" fontId="34" fillId="19"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12" fillId="0" borderId="0"/>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9" fillId="42"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22" fillId="3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7" fillId="26"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5" fillId="0" borderId="22" applyNumberFormat="0" applyFill="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4" fillId="4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12" fillId="0" borderId="0"/>
    <xf numFmtId="0" fontId="12" fillId="0" borderId="0"/>
    <xf numFmtId="0" fontId="22" fillId="3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22" fillId="30"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22" fillId="30"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30" borderId="0" applyNumberFormat="0" applyBorder="0" applyAlignment="0" applyProtection="0">
      <alignment vertical="center"/>
    </xf>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12" fillId="0" borderId="0">
      <alignment vertical="center"/>
    </xf>
    <xf numFmtId="0" fontId="12" fillId="0" borderId="0"/>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2" fillId="0" borderId="0"/>
    <xf numFmtId="0" fontId="12" fillId="0" borderId="0">
      <alignment vertical="center"/>
    </xf>
    <xf numFmtId="0" fontId="22" fillId="30"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13"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6" fillId="50"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alignment vertical="center"/>
    </xf>
    <xf numFmtId="0" fontId="37" fillId="2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0" borderId="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6" fillId="14" borderId="18"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59" fillId="53" borderId="30" applyNumberFormat="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59" fillId="53" borderId="30"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2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22" fillId="7"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22" fillId="5" borderId="0" applyNumberFormat="0" applyBorder="0" applyAlignment="0" applyProtection="0">
      <alignment vertical="center"/>
    </xf>
    <xf numFmtId="0" fontId="38" fillId="21" borderId="18" applyNumberFormat="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49"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32" fillId="25" borderId="0" applyNumberFormat="0" applyBorder="0" applyAlignment="0" applyProtection="0">
      <alignment vertical="center"/>
    </xf>
    <xf numFmtId="0" fontId="43" fillId="0" borderId="2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5" fillId="0" borderId="22" applyNumberFormat="0" applyFill="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52" fillId="0" borderId="27" applyNumberFormat="0" applyFill="0" applyAlignment="0" applyProtection="0">
      <alignment vertical="center"/>
    </xf>
    <xf numFmtId="0" fontId="32" fillId="25" borderId="0" applyNumberFormat="0" applyBorder="0" applyAlignment="0" applyProtection="0">
      <alignment vertical="center"/>
    </xf>
    <xf numFmtId="0" fontId="52" fillId="0" borderId="0" applyNumberFormat="0" applyFill="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33" borderId="23" applyNumberFormat="0" applyFont="0" applyAlignment="0" applyProtection="0">
      <alignment vertical="center"/>
    </xf>
    <xf numFmtId="0" fontId="22" fillId="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22" fillId="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54" fillId="46" borderId="0" applyNumberFormat="0" applyBorder="0" applyAlignment="0" applyProtection="0">
      <alignment vertical="center"/>
    </xf>
    <xf numFmtId="0" fontId="12" fillId="0" borderId="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22" fillId="17"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32" fillId="25" borderId="0" applyNumberFormat="0" applyBorder="0" applyAlignment="0" applyProtection="0">
      <alignment vertical="center"/>
    </xf>
    <xf numFmtId="0" fontId="56" fillId="50" borderId="0" applyNumberFormat="0" applyBorder="0" applyAlignment="0" applyProtection="0">
      <alignment vertical="center"/>
    </xf>
    <xf numFmtId="0" fontId="32" fillId="34"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56" fillId="50" borderId="0" applyNumberFormat="0" applyBorder="0" applyAlignment="0" applyProtection="0">
      <alignment vertical="center"/>
    </xf>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37"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60" fillId="0" borderId="31" applyNumberFormat="0" applyFill="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27" borderId="19" applyNumberFormat="0" applyFont="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25"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22" fillId="8" borderId="0" applyNumberFormat="0" applyBorder="0" applyAlignment="0" applyProtection="0">
      <alignment vertical="center"/>
    </xf>
    <xf numFmtId="0" fontId="34" fillId="4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2" fillId="25" borderId="0" applyNumberFormat="0" applyBorder="0" applyAlignment="0" applyProtection="0">
      <alignment vertical="center"/>
    </xf>
    <xf numFmtId="0" fontId="32" fillId="25" borderId="0" applyNumberFormat="0" applyBorder="0" applyAlignment="0" applyProtection="0">
      <alignment vertical="center"/>
    </xf>
    <xf numFmtId="0" fontId="12" fillId="0" borderId="0"/>
    <xf numFmtId="0" fontId="32" fillId="25"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28"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32" fillId="2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4" fillId="11"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45" fillId="0" borderId="22" applyNumberFormat="0" applyFill="0" applyAlignment="0" applyProtection="0">
      <alignment vertical="center"/>
    </xf>
    <xf numFmtId="0" fontId="12" fillId="0" borderId="0"/>
    <xf numFmtId="0" fontId="22" fillId="13" borderId="0" applyNumberFormat="0" applyBorder="0" applyAlignment="0" applyProtection="0">
      <alignment vertical="center"/>
    </xf>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45" fillId="0" borderId="22" applyNumberFormat="0" applyFill="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2" fillId="29"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22" fillId="1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1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4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57" fillId="0" borderId="0" applyNumberFormat="0" applyFill="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34" fillId="44" borderId="0" applyNumberFormat="0" applyBorder="0" applyAlignment="0" applyProtection="0">
      <alignment vertical="center"/>
    </xf>
    <xf numFmtId="0" fontId="48" fillId="0" borderId="25" applyNumberFormat="0" applyFill="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0" borderId="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4" fillId="37"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9"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2" fillId="20"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50" fillId="33" borderId="23" applyNumberFormat="0" applyFont="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24"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24" borderId="0" applyNumberFormat="0" applyBorder="0" applyAlignment="0" applyProtection="0">
      <alignment vertical="center"/>
    </xf>
    <xf numFmtId="0" fontId="31" fillId="6"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32" fillId="21"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22" fillId="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22" fillId="17"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55" fillId="0" borderId="28" applyNumberFormat="0" applyFill="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37" fillId="28" borderId="0" applyNumberFormat="0" applyBorder="0" applyAlignment="0" applyProtection="0">
      <alignment vertical="center"/>
    </xf>
    <xf numFmtId="0" fontId="37" fillId="18" borderId="0" applyNumberFormat="0" applyBorder="0" applyAlignment="0" applyProtection="0">
      <alignment vertical="center"/>
    </xf>
    <xf numFmtId="0" fontId="32" fillId="21"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2" fillId="21" borderId="0" applyNumberFormat="0" applyBorder="0" applyAlignment="0" applyProtection="0">
      <alignment vertical="center"/>
    </xf>
    <xf numFmtId="0" fontId="12" fillId="0" borderId="0"/>
    <xf numFmtId="0" fontId="12" fillId="0" borderId="0"/>
    <xf numFmtId="0" fontId="32" fillId="21"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37" fillId="1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7" fillId="28"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2" fillId="3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45" borderId="0" applyNumberFormat="0" applyBorder="0" applyAlignment="0" applyProtection="0">
      <alignment vertical="center"/>
    </xf>
    <xf numFmtId="0" fontId="59" fillId="53" borderId="30"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22" fillId="8"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7" fillId="43"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55" fillId="0" borderId="28" applyNumberFormat="0" applyFill="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3" fillId="10" borderId="16" applyNumberFormat="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6" fillId="14" borderId="18" applyNumberFormat="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43" fillId="0" borderId="21" applyNumberFormat="0" applyFill="0" applyAlignment="0" applyProtection="0">
      <alignment vertical="center"/>
    </xf>
    <xf numFmtId="0" fontId="41"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33" fillId="10" borderId="16" applyNumberFormat="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1" fillId="6" borderId="0" applyNumberFormat="0" applyBorder="0" applyAlignment="0" applyProtection="0">
      <alignment vertical="center"/>
    </xf>
    <xf numFmtId="0" fontId="32" fillId="34"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61" fillId="53" borderId="20" applyNumberFormat="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8"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0" borderId="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0" borderId="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50" fillId="0" borderId="0">
      <alignment vertical="center"/>
    </xf>
    <xf numFmtId="0" fontId="32" fillId="16" borderId="0" applyNumberFormat="0" applyBorder="0" applyAlignment="0" applyProtection="0">
      <alignment vertical="center"/>
    </xf>
    <xf numFmtId="0" fontId="22" fillId="33" borderId="23" applyNumberFormat="0" applyFont="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32" fillId="16"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3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18"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32" fillId="1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50" fillId="0" borderId="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22" fillId="8" borderId="0" applyNumberFormat="0" applyBorder="0" applyAlignment="0" applyProtection="0">
      <alignment vertical="center"/>
    </xf>
    <xf numFmtId="0" fontId="12" fillId="0" borderId="0"/>
    <xf numFmtId="0" fontId="12" fillId="0" borderId="0"/>
    <xf numFmtId="0" fontId="22" fillId="8"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37" fillId="43"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7" fillId="35"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16"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61" fillId="53" borderId="20" applyNumberFormat="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9" fillId="22"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6" fillId="0" borderId="33" applyNumberFormat="0" applyFill="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33" fillId="10" borderId="16" applyNumberFormat="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32" fillId="20"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64"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12" fillId="0" borderId="0"/>
    <xf numFmtId="0" fontId="12" fillId="0" borderId="0"/>
    <xf numFmtId="0" fontId="32" fillId="20" borderId="0" applyNumberFormat="0" applyBorder="0" applyAlignment="0" applyProtection="0">
      <alignment vertical="center"/>
    </xf>
    <xf numFmtId="0" fontId="12" fillId="0" borderId="0"/>
    <xf numFmtId="0" fontId="12" fillId="0" borderId="0"/>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2" fillId="20"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8" fillId="0" borderId="29" applyNumberFormat="0" applyFill="0" applyAlignment="0" applyProtection="0">
      <alignment vertical="center"/>
    </xf>
    <xf numFmtId="0" fontId="34" fillId="19"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60" fillId="0" borderId="31" applyNumberFormat="0" applyFill="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22" fillId="5"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12" fillId="0" borderId="0"/>
    <xf numFmtId="0" fontId="22" fillId="5" borderId="0" applyNumberFormat="0" applyBorder="0" applyAlignment="0" applyProtection="0">
      <alignment vertical="center"/>
    </xf>
    <xf numFmtId="0" fontId="37" fillId="20"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41" borderId="0" applyNumberFormat="0" applyBorder="0" applyAlignment="0" applyProtection="0">
      <alignment vertical="center"/>
    </xf>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12" fillId="0" borderId="0"/>
    <xf numFmtId="0" fontId="22" fillId="5"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51" fillId="47" borderId="26" applyNumberFormat="0" applyAlignment="0" applyProtection="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45" fillId="0" borderId="22"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4" fillId="55"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61" fillId="53" borderId="20" applyNumberFormat="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27" borderId="19" applyNumberFormat="0" applyFon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alignment vertical="center"/>
    </xf>
    <xf numFmtId="0" fontId="32" fillId="28" borderId="0" applyNumberFormat="0" applyBorder="0" applyAlignment="0" applyProtection="0">
      <alignment vertical="center"/>
    </xf>
    <xf numFmtId="0" fontId="61" fillId="53" borderId="20" applyNumberFormat="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2" fillId="28"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32" fillId="28" borderId="0" applyNumberFormat="0" applyBorder="0" applyAlignment="0" applyProtection="0">
      <alignment vertical="center"/>
    </xf>
    <xf numFmtId="0" fontId="12" fillId="0" borderId="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2" fillId="28"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12" fillId="0" borderId="0"/>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32"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37" fillId="43"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12" fillId="0" borderId="0"/>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12" fillId="0" borderId="0"/>
    <xf numFmtId="0" fontId="22" fillId="9" borderId="0" applyNumberFormat="0" applyBorder="0" applyAlignment="0" applyProtection="0">
      <alignment vertical="center"/>
    </xf>
    <xf numFmtId="0" fontId="52" fillId="0" borderId="0" applyNumberFormat="0" applyFill="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37" fillId="48" borderId="0" applyNumberFormat="0" applyBorder="0" applyAlignment="0" applyProtection="0">
      <alignment vertical="center"/>
    </xf>
    <xf numFmtId="0" fontId="58" fillId="0" borderId="29"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29"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18"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20" borderId="0" applyNumberFormat="0" applyBorder="0" applyAlignment="0" applyProtection="0">
      <alignment vertical="center"/>
    </xf>
    <xf numFmtId="0" fontId="55" fillId="0" borderId="0" applyNumberFormat="0" applyFill="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4" fillId="51"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7" fillId="2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3" fillId="10" borderId="16" applyNumberFormat="0" applyAlignment="0" applyProtection="0">
      <alignment vertical="center"/>
    </xf>
    <xf numFmtId="0" fontId="32" fillId="29" borderId="0" applyNumberFormat="0" applyBorder="0" applyAlignment="0" applyProtection="0">
      <alignment vertical="center"/>
    </xf>
    <xf numFmtId="0" fontId="33" fillId="10" borderId="16" applyNumberFormat="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43" fillId="0" borderId="21" applyNumberFormat="0" applyFill="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32" fillId="29" borderId="0" applyNumberFormat="0" applyBorder="0" applyAlignment="0" applyProtection="0">
      <alignment vertical="center"/>
    </xf>
    <xf numFmtId="0" fontId="12" fillId="0" borderId="0"/>
    <xf numFmtId="0" fontId="12" fillId="0" borderId="0"/>
    <xf numFmtId="0" fontId="32" fillId="29"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7" fillId="43"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22" fillId="41" borderId="0" applyNumberFormat="0" applyBorder="0" applyAlignment="0" applyProtection="0">
      <alignment vertical="center"/>
    </xf>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66" fillId="0" borderId="33" applyNumberFormat="0" applyFill="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alignment vertical="center"/>
    </xf>
    <xf numFmtId="0" fontId="12" fillId="0" borderId="0"/>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2" fillId="34"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0" borderId="0">
      <alignment vertical="center"/>
    </xf>
    <xf numFmtId="0" fontId="12" fillId="27" borderId="19" applyNumberFormat="0" applyFont="0" applyAlignment="0" applyProtection="0">
      <alignment vertical="center"/>
    </xf>
    <xf numFmtId="0" fontId="12" fillId="0" borderId="0"/>
    <xf numFmtId="0" fontId="12" fillId="0" borderId="0"/>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12" fillId="0" borderId="0"/>
    <xf numFmtId="0" fontId="22" fillId="1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27" borderId="19" applyNumberFormat="0" applyFon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7" fillId="4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44"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alignment vertical="center"/>
    </xf>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12" fillId="0" borderId="0"/>
    <xf numFmtId="0" fontId="32" fillId="1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7"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22" fillId="7" borderId="0" applyNumberFormat="0" applyBorder="0" applyAlignment="0" applyProtection="0">
      <alignment vertical="center"/>
    </xf>
    <xf numFmtId="0" fontId="12" fillId="0" borderId="0"/>
    <xf numFmtId="0" fontId="22" fillId="7"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61" fillId="53" borderId="20" applyNumberForma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37" fillId="26"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xf numFmtId="0" fontId="32" fillId="34"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41" fillId="0" borderId="0" applyNumberFormat="0" applyFill="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alignment vertical="center"/>
    </xf>
    <xf numFmtId="0" fontId="12" fillId="0" borderId="0"/>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alignment vertical="center"/>
    </xf>
    <xf numFmtId="0" fontId="32" fillId="34"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12" fillId="0" borderId="0"/>
    <xf numFmtId="0" fontId="50" fillId="0" borderId="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2" fillId="3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2" fillId="34"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22" fillId="41" borderId="0" applyNumberFormat="0" applyBorder="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alignment vertical="center"/>
    </xf>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4" fillId="55" borderId="0" applyNumberFormat="0" applyBorder="0" applyAlignment="0" applyProtection="0">
      <alignment vertical="center"/>
    </xf>
    <xf numFmtId="0" fontId="22" fillId="41"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22" fillId="41"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xf numFmtId="0" fontId="22" fillId="41" borderId="0" applyNumberFormat="0" applyBorder="0" applyAlignment="0" applyProtection="0">
      <alignment vertical="center"/>
    </xf>
    <xf numFmtId="0" fontId="12" fillId="0" borderId="0"/>
    <xf numFmtId="0" fontId="12" fillId="0" borderId="0">
      <alignment vertical="center"/>
    </xf>
    <xf numFmtId="0" fontId="22" fillId="41"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4" borderId="0" applyNumberFormat="0" applyBorder="0" applyAlignment="0" applyProtection="0">
      <alignment vertical="center"/>
    </xf>
    <xf numFmtId="0" fontId="37" fillId="18"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40" fillId="23"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4" fillId="40"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18"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37" fillId="18"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50" fillId="33" borderId="23" applyNumberFormat="0" applyFont="0" applyAlignment="0" applyProtection="0">
      <alignment vertical="center"/>
    </xf>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7"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37" fillId="18"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34" fillId="44"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57" fillId="0" borderId="0" applyNumberFormat="0" applyFill="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12" fillId="0" borderId="0"/>
    <xf numFmtId="0" fontId="57"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12" fillId="0" borderId="0"/>
    <xf numFmtId="0" fontId="12" fillId="0" borderId="0"/>
    <xf numFmtId="0" fontId="34" fillId="44" borderId="0" applyNumberFormat="0" applyBorder="0" applyAlignment="0" applyProtection="0">
      <alignment vertical="center"/>
    </xf>
    <xf numFmtId="0" fontId="12" fillId="0" borderId="0"/>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37" fillId="2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49" fillId="42"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56" fillId="5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37" fillId="48" borderId="0" applyNumberFormat="0" applyBorder="0" applyAlignment="0" applyProtection="0">
      <alignment vertical="center"/>
    </xf>
    <xf numFmtId="0" fontId="12" fillId="0" borderId="0"/>
    <xf numFmtId="0" fontId="1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37" fillId="20" borderId="0" applyNumberFormat="0" applyBorder="0" applyAlignment="0" applyProtection="0">
      <alignment vertical="center"/>
    </xf>
    <xf numFmtId="0" fontId="12" fillId="0" borderId="0"/>
    <xf numFmtId="0" fontId="12" fillId="0" borderId="0"/>
    <xf numFmtId="0" fontId="37" fillId="20"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37" fillId="20"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7" fillId="20"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4" fillId="45"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34" fillId="45" borderId="0" applyNumberFormat="0" applyBorder="0" applyAlignment="0" applyProtection="0">
      <alignment vertical="center"/>
    </xf>
    <xf numFmtId="0" fontId="48" fillId="0" borderId="25" applyNumberFormat="0" applyFill="0" applyAlignment="0" applyProtection="0">
      <alignment vertical="center"/>
    </xf>
    <xf numFmtId="0" fontId="22" fillId="33" borderId="23" applyNumberFormat="0" applyFont="0" applyAlignment="0" applyProtection="0">
      <alignment vertical="center"/>
    </xf>
    <xf numFmtId="0" fontId="12" fillId="0" borderId="0"/>
    <xf numFmtId="0" fontId="52" fillId="0" borderId="27"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32" fillId="0" borderId="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4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48" fillId="0" borderId="25"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22" fillId="0" borderId="0"/>
    <xf numFmtId="0" fontId="12" fillId="0" borderId="0"/>
    <xf numFmtId="0" fontId="44" fillId="0" borderId="0" applyNumberFormat="0" applyFill="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22" fillId="0" borderId="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37" fillId="28" borderId="0" applyNumberFormat="0" applyBorder="0" applyAlignment="0" applyProtection="0">
      <alignment vertical="center"/>
    </xf>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8"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4" fillId="11"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1"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22" fillId="0" borderId="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37" fillId="52"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11" borderId="0" applyNumberFormat="0" applyBorder="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22"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27" borderId="19" applyNumberFormat="0" applyFont="0" applyAlignment="0" applyProtection="0">
      <alignment vertical="center"/>
    </xf>
    <xf numFmtId="0" fontId="37" fillId="35"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alignment vertical="center"/>
    </xf>
    <xf numFmtId="0" fontId="34" fillId="55"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34" fillId="19" borderId="0" applyNumberFormat="0" applyBorder="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34" fillId="19" borderId="0" applyNumberFormat="0" applyBorder="0" applyAlignment="0" applyProtection="0">
      <alignment vertical="center"/>
    </xf>
    <xf numFmtId="0" fontId="12" fillId="0" borderId="0">
      <alignment vertical="center"/>
    </xf>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5" fillId="0" borderId="17" applyNumberFormat="0" applyFill="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34" fillId="51"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4" fillId="46" borderId="0" applyNumberFormat="0" applyBorder="0" applyAlignment="0" applyProtection="0">
      <alignment vertical="center"/>
    </xf>
    <xf numFmtId="0" fontId="34" fillId="19"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34" fillId="19" borderId="0" applyNumberFormat="0" applyBorder="0" applyAlignment="0" applyProtection="0">
      <alignment vertical="center"/>
    </xf>
    <xf numFmtId="0" fontId="1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19" borderId="0" applyNumberFormat="0" applyBorder="0" applyAlignment="0" applyProtection="0">
      <alignment vertical="center"/>
    </xf>
    <xf numFmtId="0" fontId="22" fillId="33" borderId="23" applyNumberFormat="0" applyFont="0" applyAlignment="0" applyProtection="0">
      <alignment vertical="center"/>
    </xf>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19"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34" fillId="19" borderId="0" applyNumberFormat="0" applyBorder="0" applyAlignment="0" applyProtection="0">
      <alignment vertical="center"/>
    </xf>
    <xf numFmtId="0" fontId="12" fillId="0" borderId="0"/>
    <xf numFmtId="0" fontId="12" fillId="0" borderId="0"/>
    <xf numFmtId="0" fontId="12" fillId="0" borderId="0"/>
    <xf numFmtId="0" fontId="34" fillId="19" borderId="0" applyNumberFormat="0" applyBorder="0" applyAlignment="0" applyProtection="0">
      <alignment vertical="center"/>
    </xf>
    <xf numFmtId="0" fontId="12" fillId="0" borderId="0"/>
    <xf numFmtId="0" fontId="32" fillId="0" borderId="0">
      <alignment vertical="center"/>
    </xf>
    <xf numFmtId="0" fontId="34" fillId="19"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19"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22" fillId="33" borderId="23" applyNumberFormat="0" applyFont="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59" fillId="53" borderId="30" applyNumberFormat="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22" fillId="0" borderId="0">
      <alignment vertical="center"/>
    </xf>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12" fillId="0" borderId="0"/>
    <xf numFmtId="0" fontId="12" fillId="0" borderId="0"/>
    <xf numFmtId="0" fontId="12" fillId="0" borderId="0"/>
    <xf numFmtId="0" fontId="37" fillId="26"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34" fillId="37" borderId="0" applyNumberFormat="0" applyBorder="0" applyAlignment="0" applyProtection="0">
      <alignment vertical="center"/>
    </xf>
    <xf numFmtId="0" fontId="12" fillId="0" borderId="0"/>
    <xf numFmtId="0" fontId="12" fillId="0" borderId="0"/>
    <xf numFmtId="0" fontId="34" fillId="37" borderId="0" applyNumberFormat="0" applyBorder="0" applyAlignment="0" applyProtection="0">
      <alignment vertical="center"/>
    </xf>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43" fillId="0" borderId="21" applyNumberFormat="0" applyFill="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3" fillId="0" borderId="21" applyNumberFormat="0" applyFill="0" applyAlignment="0" applyProtection="0">
      <alignment vertical="center"/>
    </xf>
    <xf numFmtId="0" fontId="12" fillId="0" borderId="0">
      <alignment vertical="center"/>
    </xf>
    <xf numFmtId="0" fontId="43" fillId="0" borderId="21" applyNumberFormat="0" applyFill="0" applyAlignment="0" applyProtection="0">
      <alignment vertical="center"/>
    </xf>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43" fillId="0" borderId="21" applyNumberFormat="0" applyFill="0" applyAlignment="0" applyProtection="0">
      <alignment vertical="center"/>
    </xf>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3" fillId="0" borderId="2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48" fillId="0" borderId="25"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0" borderId="25"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57" fillId="0" borderId="0" applyNumberFormat="0" applyFill="0" applyBorder="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45" fillId="0" borderId="22"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45" fillId="0" borderId="22"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2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22" fillId="0" borderId="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32" fillId="0" borderId="0">
      <alignment vertical="center"/>
    </xf>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alignment vertical="center"/>
    </xf>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5" fillId="0" borderId="22" applyNumberFormat="0" applyFill="0" applyAlignment="0" applyProtection="0">
      <alignment vertical="center"/>
    </xf>
    <xf numFmtId="0" fontId="12" fillId="0" borderId="0"/>
    <xf numFmtId="0" fontId="12" fillId="0" borderId="0"/>
    <xf numFmtId="0" fontId="45" fillId="0" borderId="22" applyNumberFormat="0" applyFill="0" applyAlignment="0" applyProtection="0">
      <alignment vertical="center"/>
    </xf>
    <xf numFmtId="0" fontId="12" fillId="0" borderId="0"/>
    <xf numFmtId="0" fontId="45" fillId="0" borderId="22" applyNumberFormat="0" applyFill="0" applyAlignment="0" applyProtection="0">
      <alignment vertical="center"/>
    </xf>
    <xf numFmtId="0" fontId="45" fillId="0" borderId="22"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12" fillId="0" borderId="0"/>
    <xf numFmtId="0" fontId="38" fillId="21" borderId="18" applyNumberFormat="0" applyAlignment="0" applyProtection="0">
      <alignment vertical="center"/>
    </xf>
    <xf numFmtId="0" fontId="60" fillId="0" borderId="31"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60" fillId="0" borderId="31" applyNumberFormat="0" applyFill="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alignment vertical="center"/>
    </xf>
    <xf numFmtId="0" fontId="12" fillId="0" borderId="0"/>
    <xf numFmtId="0" fontId="60" fillId="0" borderId="31"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60" fillId="0" borderId="31" applyNumberFormat="0" applyFill="0" applyAlignment="0" applyProtection="0">
      <alignment vertical="center"/>
    </xf>
    <xf numFmtId="0" fontId="12" fillId="0" borderId="0"/>
    <xf numFmtId="0" fontId="60" fillId="0" borderId="31" applyNumberFormat="0" applyFill="0" applyAlignment="0" applyProtection="0">
      <alignment vertical="center"/>
    </xf>
    <xf numFmtId="0" fontId="12" fillId="27" borderId="19" applyNumberFormat="0" applyFont="0" applyAlignment="0" applyProtection="0">
      <alignment vertical="center"/>
    </xf>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0" fillId="0" borderId="31" applyNumberFormat="0" applyFill="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37" fillId="35"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22" fillId="0" borderId="0">
      <alignment vertical="center"/>
    </xf>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52" fillId="0" borderId="27"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52" fillId="0" borderId="27" applyNumberFormat="0" applyFill="0" applyAlignment="0" applyProtection="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61" fillId="53" borderId="20" applyNumberFormat="0" applyAlignment="0" applyProtection="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2" fillId="0" borderId="27" applyNumberFormat="0" applyFill="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52" fillId="0" borderId="2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27" applyNumberFormat="0" applyFill="0" applyAlignment="0" applyProtection="0">
      <alignment vertical="center"/>
    </xf>
    <xf numFmtId="0" fontId="12" fillId="0" borderId="0"/>
    <xf numFmtId="0" fontId="52" fillId="0" borderId="27" applyNumberFormat="0" applyFill="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12" fillId="0" borderId="0"/>
    <xf numFmtId="0" fontId="12" fillId="0" borderId="0"/>
    <xf numFmtId="0" fontId="52" fillId="0" borderId="27" applyNumberFormat="0" applyFill="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52" fillId="0" borderId="27" applyNumberFormat="0" applyFill="0" applyAlignment="0" applyProtection="0">
      <alignment vertical="center"/>
    </xf>
    <xf numFmtId="0" fontId="12" fillId="0" borderId="0"/>
    <xf numFmtId="0" fontId="37" fillId="39"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22" fillId="0" borderId="0"/>
    <xf numFmtId="0" fontId="37" fillId="52" borderId="0" applyNumberFormat="0" applyBorder="0" applyAlignment="0" applyProtection="0">
      <alignment vertical="center"/>
    </xf>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22" fillId="0" borderId="0"/>
    <xf numFmtId="0" fontId="52" fillId="0" borderId="27" applyNumberFormat="0" applyFill="0" applyAlignment="0" applyProtection="0">
      <alignment vertical="center"/>
    </xf>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12" fillId="0" borderId="0"/>
    <xf numFmtId="0" fontId="12" fillId="0" borderId="0"/>
    <xf numFmtId="0" fontId="55" fillId="0" borderId="28" applyNumberFormat="0" applyFill="0" applyAlignment="0" applyProtection="0">
      <alignment vertical="center"/>
    </xf>
    <xf numFmtId="0" fontId="12" fillId="0" borderId="0"/>
    <xf numFmtId="0" fontId="12" fillId="0" borderId="0"/>
    <xf numFmtId="0" fontId="55" fillId="0" borderId="28" applyNumberFormat="0" applyFill="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55" fillId="0" borderId="28" applyNumberFormat="0" applyFill="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5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52" fillId="0" borderId="0" applyNumberFormat="0" applyFill="0" applyBorder="0" applyAlignment="0" applyProtection="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31" borderId="20" applyNumberFormat="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52" fillId="0" borderId="0" applyNumberFormat="0" applyFill="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52"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52"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55" fillId="0" borderId="0" applyNumberFormat="0" applyFill="0" applyBorder="0" applyAlignment="0" applyProtection="0">
      <alignment vertical="center"/>
    </xf>
    <xf numFmtId="0" fontId="65"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55"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44" fillId="0" borderId="0" applyNumberFormat="0" applyFill="0" applyBorder="0" applyAlignment="0" applyProtection="0">
      <alignment vertical="center"/>
    </xf>
    <xf numFmtId="0" fontId="12" fillId="0" borderId="0"/>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44" fillId="0" borderId="0" applyNumberFormat="0" applyFill="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44" fillId="0" borderId="0" applyNumberFormat="0" applyFill="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27" borderId="19" applyNumberFormat="0" applyFont="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2" fillId="0" borderId="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31"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40" fillId="23"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23"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40" fillId="23"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alignment vertical="center"/>
    </xf>
    <xf numFmtId="0" fontId="37" fillId="49" borderId="0" applyNumberFormat="0" applyBorder="0" applyAlignment="0" applyProtection="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40" fillId="23"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50"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7" fillId="49"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22" fillId="33" borderId="23"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32" fillId="0" borderId="0">
      <alignment vertical="center"/>
    </xf>
    <xf numFmtId="0" fontId="12" fillId="0" borderId="0"/>
    <xf numFmtId="0" fontId="12" fillId="0" borderId="0"/>
    <xf numFmtId="0" fontId="50" fillId="0" borderId="0">
      <alignment vertical="center"/>
    </xf>
    <xf numFmtId="0" fontId="12" fillId="0" borderId="0"/>
    <xf numFmtId="0" fontId="50" fillId="0" borderId="0">
      <alignment vertical="center"/>
    </xf>
    <xf numFmtId="0" fontId="42" fillId="31" borderId="20" applyNumberFormat="0" applyAlignment="0" applyProtection="0">
      <alignment vertical="center"/>
    </xf>
    <xf numFmtId="0" fontId="3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3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27" borderId="19" applyNumberFormat="0" applyFont="0" applyAlignment="0" applyProtection="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2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2" fillId="0" borderId="0">
      <alignment vertical="center"/>
    </xf>
    <xf numFmtId="0" fontId="12" fillId="0" borderId="0"/>
    <xf numFmtId="0" fontId="12" fillId="0" borderId="0">
      <alignment vertical="center"/>
    </xf>
    <xf numFmtId="0" fontId="2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22" fillId="0" borderId="0">
      <alignment vertical="center"/>
    </xf>
    <xf numFmtId="0" fontId="35" fillId="0" borderId="17"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54" fillId="46"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46" fillId="0" borderId="0" applyNumberFormat="0" applyFill="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2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1" fillId="53" borderId="20" applyNumberFormat="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38" fillId="21" borderId="18"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65" fillId="0" borderId="0">
      <alignment vertical="center"/>
    </xf>
    <xf numFmtId="0" fontId="22" fillId="0" borderId="0">
      <alignment vertical="center"/>
    </xf>
    <xf numFmtId="0" fontId="65"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22" fillId="0" borderId="0">
      <alignment vertical="center"/>
    </xf>
    <xf numFmtId="0" fontId="22" fillId="0" borderId="0">
      <alignment vertical="center"/>
    </xf>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alignment vertical="center"/>
    </xf>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9" fillId="22" borderId="0" applyNumberFormat="0" applyBorder="0" applyAlignment="0" applyProtection="0">
      <alignment vertical="center"/>
    </xf>
    <xf numFmtId="0" fontId="22" fillId="0" borderId="0"/>
    <xf numFmtId="0" fontId="12" fillId="0" borderId="0"/>
    <xf numFmtId="0" fontId="12" fillId="0" borderId="0"/>
    <xf numFmtId="0" fontId="2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22" fillId="0" borderId="0"/>
    <xf numFmtId="0" fontId="12" fillId="0" borderId="0"/>
    <xf numFmtId="0" fontId="37" fillId="35" borderId="0" applyNumberFormat="0" applyBorder="0" applyAlignment="0" applyProtection="0">
      <alignment vertical="center"/>
    </xf>
    <xf numFmtId="0" fontId="47" fillId="0" borderId="24" applyNumberFormat="0" applyFill="0" applyAlignment="0" applyProtection="0">
      <alignment vertical="center"/>
    </xf>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22" fillId="0" borderId="0"/>
    <xf numFmtId="0" fontId="12" fillId="0" borderId="0"/>
    <xf numFmtId="0" fontId="12" fillId="0" borderId="0">
      <alignment vertical="center"/>
    </xf>
    <xf numFmtId="0" fontId="37" fillId="52"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41" fillId="0" borderId="0" applyNumberForma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47" fillId="0" borderId="24" applyNumberFormat="0" applyFill="0" applyAlignment="0" applyProtection="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2" fillId="0" borderId="0"/>
    <xf numFmtId="0" fontId="12" fillId="0" borderId="0"/>
    <xf numFmtId="0" fontId="12" fillId="0" borderId="0"/>
    <xf numFmtId="0" fontId="54" fillId="46" borderId="0" applyNumberFormat="0" applyBorder="0" applyAlignment="0" applyProtection="0">
      <alignment vertical="center"/>
    </xf>
    <xf numFmtId="0" fontId="22" fillId="0" borderId="0"/>
    <xf numFmtId="0" fontId="12" fillId="0" borderId="0"/>
    <xf numFmtId="0" fontId="22" fillId="0" borderId="0"/>
    <xf numFmtId="0" fontId="12" fillId="0" borderId="0"/>
    <xf numFmtId="0" fontId="2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47" fillId="0" borderId="24" applyNumberFormat="0" applyFill="0" applyAlignment="0" applyProtection="0">
      <alignment vertical="center"/>
    </xf>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22" fillId="0" borderId="0">
      <alignment vertical="center"/>
    </xf>
    <xf numFmtId="0" fontId="22" fillId="0" borderId="0">
      <alignment vertical="center"/>
    </xf>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50" fillId="0" borderId="0">
      <alignment vertical="center"/>
    </xf>
    <xf numFmtId="0" fontId="12" fillId="0" borderId="0"/>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2" fillId="0" borderId="0">
      <alignment vertical="center"/>
    </xf>
    <xf numFmtId="0" fontId="12" fillId="0" borderId="0"/>
    <xf numFmtId="0" fontId="22" fillId="0" borderId="0">
      <alignment vertical="center"/>
    </xf>
    <xf numFmtId="0" fontId="3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34" fillId="36" borderId="0" applyNumberFormat="0" applyBorder="0" applyAlignment="0" applyProtection="0">
      <alignment vertical="center"/>
    </xf>
    <xf numFmtId="0" fontId="50"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39" fillId="22" borderId="0" applyNumberFormat="0" applyBorder="0" applyAlignment="0" applyProtection="0">
      <alignment vertical="center"/>
    </xf>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2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67"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22" fillId="0" borderId="0">
      <alignment vertical="center"/>
    </xf>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2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22" fillId="0" borderId="0">
      <alignment vertical="center"/>
    </xf>
    <xf numFmtId="0" fontId="12" fillId="0" borderId="0"/>
    <xf numFmtId="0" fontId="12" fillId="0" borderId="0"/>
    <xf numFmtId="0" fontId="12" fillId="0" borderId="0"/>
    <xf numFmtId="0" fontId="22" fillId="0" borderId="0">
      <alignment vertical="center"/>
    </xf>
    <xf numFmtId="0" fontId="12" fillId="0" borderId="0"/>
    <xf numFmtId="0" fontId="2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0" borderId="0">
      <alignment vertical="center"/>
    </xf>
    <xf numFmtId="0" fontId="12" fillId="0" borderId="0"/>
    <xf numFmtId="0" fontId="12" fillId="0" borderId="0"/>
    <xf numFmtId="0" fontId="12" fillId="0" borderId="0"/>
    <xf numFmtId="0" fontId="12" fillId="0" borderId="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4" fillId="46"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54" fillId="46" borderId="0" applyNumberFormat="0" applyBorder="0" applyAlignment="0" applyProtection="0">
      <alignment vertical="center"/>
    </xf>
    <xf numFmtId="0" fontId="12" fillId="0" borderId="0"/>
    <xf numFmtId="0" fontId="12" fillId="0" borderId="0"/>
    <xf numFmtId="0" fontId="54" fillId="46" borderId="0" applyNumberFormat="0" applyBorder="0" applyAlignment="0" applyProtection="0">
      <alignment vertical="center"/>
    </xf>
    <xf numFmtId="0" fontId="12" fillId="0" borderId="0"/>
    <xf numFmtId="0" fontId="12" fillId="0" borderId="0"/>
    <xf numFmtId="0" fontId="12" fillId="0" borderId="0"/>
    <xf numFmtId="0" fontId="54" fillId="46"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51"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12" fillId="0" borderId="0"/>
    <xf numFmtId="0" fontId="12" fillId="0" borderId="0"/>
    <xf numFmtId="0" fontId="3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42" fillId="31" borderId="20" applyNumberFormat="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6" fillId="14" borderId="18" applyNumberFormat="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12" fillId="0" borderId="0"/>
    <xf numFmtId="0" fontId="35" fillId="0" borderId="17" applyNumberFormat="0" applyFill="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5" fillId="0" borderId="17" applyNumberFormat="0" applyFill="0" applyAlignment="0" applyProtection="0">
      <alignment vertical="center"/>
    </xf>
    <xf numFmtId="0" fontId="12" fillId="0" borderId="0"/>
    <xf numFmtId="0" fontId="66" fillId="0" borderId="33" applyNumberFormat="0" applyFill="0" applyAlignment="0" applyProtection="0">
      <alignment vertical="center"/>
    </xf>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66" fillId="0" borderId="33" applyNumberFormat="0" applyFill="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6" fillId="0" borderId="33"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22" fillId="33" borderId="23"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37" fillId="39" borderId="0" applyNumberFormat="0" applyBorder="0" applyAlignment="0" applyProtection="0">
      <alignment vertical="center"/>
    </xf>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36" fillId="14" borderId="18" applyNumberFormat="0" applyAlignment="0" applyProtection="0">
      <alignment vertical="center"/>
    </xf>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36" fillId="14" borderId="18"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4"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12" fillId="0" borderId="0"/>
    <xf numFmtId="0" fontId="61" fillId="53" borderId="20" applyNumberFormat="0" applyAlignment="0" applyProtection="0">
      <alignment vertical="center"/>
    </xf>
    <xf numFmtId="0" fontId="12" fillId="0" borderId="0"/>
    <xf numFmtId="0" fontId="12" fillId="0" borderId="0"/>
    <xf numFmtId="0" fontId="64"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37" fillId="39" borderId="0" applyNumberFormat="0" applyBorder="0" applyAlignment="0" applyProtection="0">
      <alignment vertical="center"/>
    </xf>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51" fillId="47" borderId="26" applyNumberFormat="0" applyAlignment="0" applyProtection="0">
      <alignment vertical="center"/>
    </xf>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1" fillId="47" borderId="2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3" fillId="10" borderId="16"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10" borderId="16" applyNumberFormat="0" applyAlignment="0" applyProtection="0">
      <alignment vertical="center"/>
    </xf>
    <xf numFmtId="0" fontId="12" fillId="0" borderId="0"/>
    <xf numFmtId="0" fontId="33" fillId="10" borderId="16"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9" fillId="4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0" borderId="0" applyNumberFormat="0" applyFill="0" applyBorder="0" applyAlignment="0" applyProtection="0">
      <alignment vertical="center"/>
    </xf>
    <xf numFmtId="0" fontId="12" fillId="0" borderId="0"/>
    <xf numFmtId="0" fontId="46"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63"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41"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0" borderId="24" applyNumberFormat="0" applyFill="0" applyAlignment="0" applyProtection="0">
      <alignment vertical="center"/>
    </xf>
    <xf numFmtId="0" fontId="12" fillId="0" borderId="0"/>
    <xf numFmtId="0" fontId="47" fillId="0" borderId="24"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12" fillId="0" borderId="0"/>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12" fillId="0" borderId="0"/>
    <xf numFmtId="0" fontId="58" fillId="0" borderId="29" applyNumberFormat="0" applyFill="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37" fillId="48"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37" fillId="48"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7" fillId="48" borderId="0" applyNumberFormat="0" applyBorder="0" applyAlignment="0" applyProtection="0">
      <alignment vertical="center"/>
    </xf>
    <xf numFmtId="0" fontId="12" fillId="0" borderId="0"/>
    <xf numFmtId="0" fontId="37" fillId="48" borderId="0" applyNumberFormat="0" applyBorder="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12" fillId="0" borderId="0"/>
    <xf numFmtId="0" fontId="12" fillId="0" borderId="0"/>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1" borderId="0" applyNumberFormat="0" applyBorder="0" applyAlignment="0" applyProtection="0">
      <alignment vertical="center"/>
    </xf>
    <xf numFmtId="0" fontId="12" fillId="0" borderId="0"/>
    <xf numFmtId="0" fontId="34" fillId="51"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38" fillId="21" borderId="18" applyNumberFormat="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9"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36"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6" borderId="0" applyNumberFormat="0" applyBorder="0" applyAlignment="0" applyProtection="0">
      <alignment vertical="center"/>
    </xf>
    <xf numFmtId="0" fontId="12" fillId="0" borderId="0"/>
    <xf numFmtId="0" fontId="34" fillId="3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37" fillId="5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52"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12" fillId="0" borderId="0"/>
    <xf numFmtId="0" fontId="34" fillId="56" borderId="0" applyNumberFormat="0" applyBorder="0" applyAlignment="0" applyProtection="0">
      <alignment vertical="center"/>
    </xf>
    <xf numFmtId="0" fontId="12" fillId="0" borderId="0"/>
    <xf numFmtId="0" fontId="12" fillId="0" borderId="0"/>
    <xf numFmtId="0" fontId="34" fillId="56" borderId="0" applyNumberFormat="0" applyBorder="0" applyAlignment="0" applyProtection="0">
      <alignment vertical="center"/>
    </xf>
    <xf numFmtId="0" fontId="12" fillId="0" borderId="0"/>
    <xf numFmtId="0" fontId="34" fillId="56"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35"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12" fillId="0" borderId="0"/>
    <xf numFmtId="0" fontId="34" fillId="40" borderId="0" applyNumberFormat="0" applyBorder="0" applyAlignment="0" applyProtection="0">
      <alignment vertical="center"/>
    </xf>
    <xf numFmtId="0" fontId="12" fillId="0" borderId="0"/>
    <xf numFmtId="0" fontId="12" fillId="0" borderId="0"/>
    <xf numFmtId="0" fontId="34" fillId="40" borderId="0" applyNumberFormat="0" applyBorder="0" applyAlignment="0" applyProtection="0">
      <alignment vertical="center"/>
    </xf>
    <xf numFmtId="0" fontId="12" fillId="0" borderId="0"/>
    <xf numFmtId="0" fontId="34" fillId="40"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37" fillId="43" borderId="0" applyNumberFormat="0" applyBorder="0" applyAlignment="0" applyProtection="0">
      <alignment vertical="center"/>
    </xf>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54"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34" fillId="3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4" fillId="38"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56" fillId="50"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42"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56" fillId="50" borderId="0" applyNumberFormat="0" applyBorder="0" applyAlignment="0" applyProtection="0">
      <alignment vertical="center"/>
    </xf>
    <xf numFmtId="0" fontId="56" fillId="50" borderId="0" applyNumberFormat="0" applyBorder="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62" fillId="14" borderId="32" applyNumberFormat="0" applyAlignment="0" applyProtection="0">
      <alignment vertical="center"/>
    </xf>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62" fillId="14" borderId="32"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2" fillId="14" borderId="32" applyNumberFormat="0" applyAlignment="0" applyProtection="0">
      <alignment vertical="center"/>
    </xf>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9" fillId="53" borderId="3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38" fillId="21" borderId="18" applyNumberForma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38" fillId="21" borderId="18"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38" fillId="21" borderId="18" applyNumberForma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38" fillId="21" borderId="18" applyNumberForma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2" fillId="31" borderId="20" applyNumberFormat="0" applyAlignment="0" applyProtection="0">
      <alignment vertical="center"/>
    </xf>
    <xf numFmtId="0" fontId="12" fillId="0" borderId="0"/>
    <xf numFmtId="0" fontId="42" fillId="31" borderId="20" applyNumberForma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22"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xf numFmtId="0" fontId="22" fillId="33" borderId="23"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7" borderId="19"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50" fillId="33" borderId="23" applyNumberFormat="0" applyFon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33" borderId="23" applyNumberFormat="0" applyFont="0" applyAlignment="0" applyProtection="0">
      <alignment vertical="center"/>
    </xf>
  </cellStyleXfs>
  <cellXfs count="228">
    <xf numFmtId="0" fontId="0" fillId="0" borderId="0" xfId="0"/>
    <xf numFmtId="0" fontId="0" fillId="0" borderId="0" xfId="0" applyFont="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5" fillId="2" borderId="6" xfId="17687"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7" fillId="2" borderId="9" xfId="17687" applyFont="1" applyFill="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2" borderId="9" xfId="17687" applyFont="1" applyFill="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5" fillId="2" borderId="11" xfId="17687"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11" fillId="0" borderId="1" xfId="0" applyFont="1" applyBorder="1" applyAlignment="1">
      <alignment vertical="center"/>
    </xf>
    <xf numFmtId="0" fontId="4" fillId="0" borderId="3" xfId="0" applyFont="1" applyBorder="1" applyAlignment="1">
      <alignment horizontal="center" vertical="center" wrapText="1"/>
    </xf>
    <xf numFmtId="0" fontId="0" fillId="0" borderId="10" xfId="0" applyBorder="1"/>
    <xf numFmtId="0" fontId="11"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0" fillId="0" borderId="0" xfId="0" applyBorder="1"/>
    <xf numFmtId="0" fontId="1" fillId="0" borderId="1" xfId="4965" applyFont="1" applyBorder="1" applyAlignment="1">
      <alignment horizontal="center" vertical="center"/>
    </xf>
    <xf numFmtId="0" fontId="1" fillId="2" borderId="1" xfId="4965" applyFont="1" applyFill="1" applyBorder="1" applyAlignment="1">
      <alignment horizontal="center" vertical="center"/>
    </xf>
    <xf numFmtId="0" fontId="2" fillId="0" borderId="2" xfId="4965" applyFont="1" applyBorder="1" applyAlignment="1">
      <alignment horizontal="center"/>
    </xf>
    <xf numFmtId="0" fontId="2" fillId="0" borderId="5" xfId="4965" applyFont="1" applyBorder="1" applyAlignment="1">
      <alignment horizontal="center" vertical="center"/>
    </xf>
    <xf numFmtId="0" fontId="2" fillId="2" borderId="5" xfId="4965" applyFont="1" applyFill="1" applyBorder="1" applyAlignment="1">
      <alignment horizontal="center" vertical="center"/>
    </xf>
    <xf numFmtId="0" fontId="2" fillId="0" borderId="5" xfId="4965" applyFont="1" applyBorder="1" applyAlignment="1">
      <alignment horizontal="center"/>
    </xf>
    <xf numFmtId="0" fontId="3" fillId="0" borderId="13" xfId="0" applyFont="1" applyBorder="1" applyAlignment="1">
      <alignment horizontal="left" vertical="center" wrapText="1"/>
    </xf>
    <xf numFmtId="0" fontId="3" fillId="0" borderId="2" xfId="4965" applyFont="1" applyBorder="1" applyAlignment="1">
      <alignment horizontal="left" vertical="center"/>
    </xf>
    <xf numFmtId="0" fontId="0" fillId="2" borderId="3" xfId="0" applyFont="1" applyFill="1" applyBorder="1" applyAlignment="1">
      <alignment horizontal="center"/>
    </xf>
    <xf numFmtId="0" fontId="12" fillId="0" borderId="5" xfId="4965" applyBorder="1" applyAlignment="1">
      <alignment vertical="center"/>
    </xf>
    <xf numFmtId="0" fontId="2" fillId="0" borderId="2" xfId="4965" applyFont="1" applyBorder="1" applyAlignment="1">
      <alignment horizontal="left" vertical="center"/>
    </xf>
    <xf numFmtId="0" fontId="2" fillId="2" borderId="5" xfId="0" applyFont="1" applyFill="1" applyBorder="1" applyAlignment="1">
      <alignment horizontal="center"/>
    </xf>
    <xf numFmtId="0" fontId="0" fillId="0" borderId="2" xfId="4965" applyFont="1" applyBorder="1" applyAlignment="1">
      <alignment horizontal="left" vertical="center"/>
    </xf>
    <xf numFmtId="0" fontId="2" fillId="2" borderId="5" xfId="0" applyFont="1" applyFill="1" applyBorder="1" applyAlignment="1">
      <alignment horizontal="center" vertical="center"/>
    </xf>
    <xf numFmtId="0" fontId="2"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2" fillId="0" borderId="5" xfId="0" applyFont="1" applyBorder="1" applyAlignment="1">
      <alignment horizontal="center" vertical="center"/>
    </xf>
    <xf numFmtId="0" fontId="13" fillId="2" borderId="3" xfId="0" applyFont="1" applyFill="1" applyBorder="1" applyAlignment="1">
      <alignment horizontal="center" vertical="center"/>
    </xf>
    <xf numFmtId="0" fontId="12" fillId="2" borderId="5" xfId="4965" applyFill="1" applyBorder="1" applyAlignment="1">
      <alignment vertical="center"/>
    </xf>
    <xf numFmtId="0" fontId="13" fillId="0" borderId="5" xfId="0" applyFont="1" applyBorder="1" applyAlignment="1">
      <alignment horizont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2" fillId="0" borderId="3" xfId="4965" applyFont="1" applyBorder="1" applyAlignment="1">
      <alignment horizontal="center" vertical="center"/>
    </xf>
    <xf numFmtId="0" fontId="2" fillId="2" borderId="3" xfId="0" applyFont="1" applyFill="1" applyBorder="1" applyAlignment="1">
      <alignment horizontal="center"/>
    </xf>
    <xf numFmtId="0" fontId="2" fillId="0" borderId="3" xfId="0" applyFont="1" applyBorder="1" applyAlignment="1">
      <alignment horizontal="center" vertical="center"/>
    </xf>
    <xf numFmtId="0" fontId="2" fillId="2" borderId="3" xfId="4965" applyFont="1" applyFill="1" applyBorder="1" applyAlignment="1">
      <alignment horizontal="center" vertical="center"/>
    </xf>
    <xf numFmtId="0" fontId="2" fillId="2" borderId="3" xfId="0" applyFont="1" applyFill="1" applyBorder="1" applyAlignment="1">
      <alignment horizontal="center" vertical="center"/>
    </xf>
    <xf numFmtId="0" fontId="15"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0" fillId="0" borderId="0" xfId="0" applyFont="1" applyBorder="1" applyAlignment="1">
      <alignment horizontal="center"/>
    </xf>
    <xf numFmtId="0" fontId="3"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2" fillId="3" borderId="2" xfId="4965" applyFont="1" applyFill="1" applyBorder="1" applyAlignment="1">
      <alignment horizontal="left" vertical="center"/>
    </xf>
    <xf numFmtId="0" fontId="2" fillId="3" borderId="3" xfId="0" applyFont="1" applyFill="1" applyBorder="1" applyAlignment="1">
      <alignment horizontal="center"/>
    </xf>
    <xf numFmtId="0" fontId="2" fillId="0" borderId="3" xfId="0" applyFont="1" applyBorder="1" applyAlignment="1">
      <alignment horizontal="center"/>
    </xf>
    <xf numFmtId="0" fontId="16" fillId="0" borderId="3" xfId="0" applyFont="1" applyBorder="1" applyAlignment="1">
      <alignment horizontal="center"/>
    </xf>
    <xf numFmtId="0" fontId="2" fillId="3" borderId="3" xfId="0" applyFont="1" applyFill="1" applyBorder="1" applyAlignment="1">
      <alignment horizontal="center" vertical="center"/>
    </xf>
    <xf numFmtId="0" fontId="13" fillId="3" borderId="3" xfId="0" applyFont="1" applyFill="1" applyBorder="1" applyAlignment="1">
      <alignment horizontal="center"/>
    </xf>
    <xf numFmtId="0" fontId="13" fillId="0" borderId="3" xfId="0" applyFont="1" applyBorder="1" applyAlignment="1">
      <alignment horizontal="center"/>
    </xf>
    <xf numFmtId="0" fontId="2" fillId="0" borderId="13"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2" xfId="4965"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5" fillId="2" borderId="6" xfId="11604" applyFont="1" applyFill="1" applyBorder="1" applyAlignment="1">
      <alignment horizontal="center" vertical="center"/>
    </xf>
    <xf numFmtId="0" fontId="2" fillId="0" borderId="5" xfId="17078" applyFont="1" applyBorder="1" applyAlignment="1">
      <alignment horizontal="center" vertical="center"/>
    </xf>
    <xf numFmtId="0" fontId="7" fillId="2" borderId="10" xfId="11604" applyFont="1" applyFill="1" applyBorder="1" applyAlignment="1">
      <alignment horizontal="center" vertical="center"/>
    </xf>
    <xf numFmtId="0" fontId="8" fillId="4" borderId="10" xfId="11604" applyFont="1" applyFill="1" applyBorder="1" applyAlignment="1">
      <alignment horizontal="center" vertical="center"/>
    </xf>
    <xf numFmtId="0" fontId="2" fillId="5" borderId="5" xfId="17078" applyFont="1" applyFill="1" applyBorder="1" applyAlignment="1">
      <alignment horizontal="center" vertical="center"/>
    </xf>
    <xf numFmtId="0" fontId="7" fillId="4" borderId="10" xfId="11604" applyFont="1" applyFill="1" applyBorder="1" applyAlignment="1">
      <alignment horizontal="center" vertical="center"/>
    </xf>
    <xf numFmtId="0" fontId="7" fillId="2" borderId="12" xfId="11604" applyFont="1" applyFill="1" applyBorder="1" applyAlignment="1">
      <alignment horizontal="center" vertical="center"/>
    </xf>
    <xf numFmtId="0" fontId="18" fillId="0" borderId="4" xfId="4965" applyFont="1" applyBorder="1" applyAlignment="1">
      <alignment horizontal="center" vertical="center" wrapText="1"/>
    </xf>
    <xf numFmtId="0" fontId="4" fillId="0" borderId="8" xfId="0" applyFont="1" applyBorder="1" applyAlignment="1">
      <alignment horizontal="center" vertical="center" wrapText="1"/>
    </xf>
    <xf numFmtId="0" fontId="2" fillId="0" borderId="3" xfId="17078" applyFont="1" applyBorder="1" applyAlignment="1">
      <alignment horizontal="center" vertical="center"/>
    </xf>
    <xf numFmtId="0" fontId="2" fillId="5" borderId="3" xfId="17078" applyFont="1" applyFill="1" applyBorder="1" applyAlignment="1">
      <alignment horizontal="center" vertical="center"/>
    </xf>
    <xf numFmtId="0" fontId="0" fillId="2" borderId="0" xfId="0" applyFill="1"/>
    <xf numFmtId="0" fontId="15" fillId="0" borderId="0" xfId="4965" applyFont="1" applyAlignment="1">
      <alignment horizontal="center" vertical="center"/>
    </xf>
    <xf numFmtId="0" fontId="19" fillId="0" borderId="1" xfId="4965" applyFont="1" applyBorder="1" applyAlignment="1">
      <alignment vertical="center"/>
    </xf>
    <xf numFmtId="0" fontId="11" fillId="0" borderId="1" xfId="4965" applyFont="1" applyBorder="1" applyAlignment="1">
      <alignment horizontal="center" vertical="center"/>
    </xf>
    <xf numFmtId="0" fontId="0" fillId="0" borderId="0" xfId="0" applyBorder="1" applyAlignment="1">
      <alignment wrapText="1"/>
    </xf>
    <xf numFmtId="0" fontId="18" fillId="0" borderId="5" xfId="4965" applyFont="1" applyBorder="1" applyAlignment="1">
      <alignment horizontal="center" vertical="center" wrapText="1"/>
    </xf>
    <xf numFmtId="0" fontId="2" fillId="2" borderId="2" xfId="4965" applyFont="1" applyFill="1" applyBorder="1" applyAlignment="1">
      <alignment horizontal="center" vertical="center"/>
    </xf>
    <xf numFmtId="0" fontId="2" fillId="0" borderId="5" xfId="16630" applyFont="1" applyBorder="1" applyAlignment="1">
      <alignment horizontal="center" vertical="center"/>
    </xf>
    <xf numFmtId="0" fontId="2" fillId="0" borderId="3" xfId="16630" applyFont="1" applyBorder="1" applyAlignment="1">
      <alignment horizontal="center" vertical="center"/>
    </xf>
    <xf numFmtId="0" fontId="0" fillId="2" borderId="0" xfId="0" applyFill="1" applyBorder="1"/>
    <xf numFmtId="0" fontId="2" fillId="0" borderId="2" xfId="4965" applyFont="1" applyFill="1" applyBorder="1" applyAlignment="1">
      <alignment horizontal="center" vertical="center"/>
    </xf>
    <xf numFmtId="0" fontId="2" fillId="2" borderId="5" xfId="16630" applyFont="1" applyFill="1" applyBorder="1" applyAlignment="1">
      <alignment horizontal="center" vertical="center"/>
    </xf>
    <xf numFmtId="0" fontId="2" fillId="2" borderId="3" xfId="16630" applyFont="1" applyFill="1" applyBorder="1" applyAlignment="1">
      <alignment horizontal="center" vertical="center"/>
    </xf>
    <xf numFmtId="0" fontId="0" fillId="2" borderId="0" xfId="0" applyFont="1" applyFill="1" applyBorder="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8" xfId="11604"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8" fillId="5" borderId="10" xfId="11604" applyFont="1" applyFill="1" applyBorder="1" applyAlignment="1">
      <alignment horizontal="center" vertical="center"/>
    </xf>
    <xf numFmtId="0" fontId="21" fillId="5" borderId="10" xfId="0" applyFont="1" applyFill="1" applyBorder="1" applyAlignment="1">
      <alignment horizontal="center" vertical="center"/>
    </xf>
    <xf numFmtId="0" fontId="21" fillId="5" borderId="0" xfId="0" applyFont="1" applyFill="1" applyBorder="1" applyAlignment="1">
      <alignment horizontal="center" vertical="center"/>
    </xf>
    <xf numFmtId="0" fontId="7" fillId="5" borderId="10" xfId="11604" applyFont="1" applyFill="1" applyBorder="1" applyAlignment="1">
      <alignment horizontal="center" vertical="center"/>
    </xf>
    <xf numFmtId="0" fontId="20" fillId="5" borderId="10" xfId="0" applyFont="1" applyFill="1" applyBorder="1" applyAlignment="1">
      <alignment horizontal="center" vertical="center"/>
    </xf>
    <xf numFmtId="0" fontId="20" fillId="5" borderId="0" xfId="0" applyFont="1" applyFill="1" applyBorder="1" applyAlignment="1">
      <alignment horizontal="center" vertical="center"/>
    </xf>
    <xf numFmtId="0" fontId="5" fillId="2" borderId="12" xfId="11604" applyFont="1" applyFill="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2" fillId="2" borderId="7" xfId="17978" applyFont="1" applyFill="1" applyBorder="1" applyAlignment="1">
      <alignment horizontal="center" vertical="center"/>
    </xf>
    <xf numFmtId="0" fontId="22" fillId="2" borderId="0" xfId="17978" applyFont="1" applyFill="1" applyBorder="1" applyAlignment="1">
      <alignment horizontal="center" vertical="center"/>
    </xf>
    <xf numFmtId="0" fontId="9" fillId="5" borderId="0" xfId="17978" applyFont="1" applyFill="1" applyBorder="1" applyAlignment="1">
      <alignment horizontal="center" vertical="center"/>
    </xf>
    <xf numFmtId="0" fontId="22" fillId="5" borderId="0" xfId="17978" applyFont="1" applyFill="1" applyBorder="1" applyAlignment="1">
      <alignment horizontal="center" vertical="center"/>
    </xf>
    <xf numFmtId="0" fontId="22" fillId="2" borderId="1" xfId="17978" applyFont="1" applyFill="1" applyBorder="1" applyAlignment="1">
      <alignment horizontal="center" vertical="center"/>
    </xf>
    <xf numFmtId="0" fontId="23" fillId="0" borderId="0" xfId="0" applyFont="1" applyBorder="1"/>
    <xf numFmtId="0" fontId="19" fillId="0" borderId="1" xfId="0" applyFont="1" applyBorder="1" applyAlignment="1">
      <alignment vertical="center"/>
    </xf>
    <xf numFmtId="177" fontId="11" fillId="0" borderId="1" xfId="0" applyNumberFormat="1" applyFont="1" applyBorder="1" applyAlignment="1">
      <alignment horizontal="center" vertical="center"/>
    </xf>
    <xf numFmtId="0" fontId="25" fillId="0" borderId="13" xfId="0" applyFont="1" applyBorder="1" applyAlignment="1">
      <alignment horizontal="left" vertical="center" wrapText="1"/>
    </xf>
    <xf numFmtId="177" fontId="2" fillId="0" borderId="3" xfId="0" applyNumberFormat="1" applyFont="1" applyFill="1" applyBorder="1" applyAlignment="1">
      <alignment horizontal="center" vertical="center"/>
    </xf>
    <xf numFmtId="0" fontId="26" fillId="0" borderId="0" xfId="0" applyFont="1" applyBorder="1" applyAlignment="1">
      <alignment horizontal="center"/>
    </xf>
    <xf numFmtId="0" fontId="3"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7" fontId="0" fillId="5" borderId="3" xfId="0" applyNumberFormat="1" applyFont="1" applyFill="1" applyBorder="1" applyAlignment="1">
      <alignment horizontal="center"/>
    </xf>
    <xf numFmtId="0" fontId="2" fillId="5" borderId="2" xfId="4965" applyFont="1" applyFill="1" applyBorder="1" applyAlignment="1">
      <alignment horizontal="left"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xf>
    <xf numFmtId="177" fontId="2" fillId="5" borderId="3" xfId="0" applyNumberFormat="1" applyFont="1" applyFill="1" applyBorder="1" applyAlignment="1">
      <alignment horizontal="center"/>
    </xf>
    <xf numFmtId="177" fontId="2" fillId="0" borderId="3" xfId="0" applyNumberFormat="1" applyFont="1" applyFill="1" applyBorder="1" applyAlignment="1">
      <alignment horizontal="center"/>
    </xf>
    <xf numFmtId="0" fontId="16" fillId="5" borderId="5" xfId="0" applyFont="1" applyFill="1" applyBorder="1" applyAlignment="1">
      <alignment horizontal="center"/>
    </xf>
    <xf numFmtId="0" fontId="13" fillId="5" borderId="3" xfId="0" applyFont="1" applyFill="1" applyBorder="1" applyAlignment="1">
      <alignment horizontal="center" vertical="center"/>
    </xf>
    <xf numFmtId="177" fontId="16" fillId="5" borderId="3" xfId="0" applyNumberFormat="1" applyFont="1" applyFill="1" applyBorder="1" applyAlignment="1">
      <alignment horizontal="center"/>
    </xf>
    <xf numFmtId="0" fontId="2" fillId="5" borderId="3" xfId="0" applyFont="1" applyFill="1" applyBorder="1" applyAlignment="1">
      <alignment horizontal="center"/>
    </xf>
    <xf numFmtId="0" fontId="13" fillId="0" borderId="3" xfId="0" applyFont="1" applyBorder="1" applyAlignment="1">
      <alignment horizontal="center" vertical="center"/>
    </xf>
    <xf numFmtId="0" fontId="13" fillId="5" borderId="5" xfId="0" applyFont="1" applyFill="1" applyBorder="1" applyAlignment="1">
      <alignment horizontal="center"/>
    </xf>
    <xf numFmtId="0" fontId="13" fillId="2" borderId="5" xfId="0" applyFont="1" applyFill="1" applyBorder="1" applyAlignment="1">
      <alignment horizontal="center"/>
    </xf>
    <xf numFmtId="0" fontId="13" fillId="5" borderId="3" xfId="0" applyFont="1" applyFill="1" applyBorder="1" applyAlignment="1">
      <alignment horizontal="center"/>
    </xf>
    <xf numFmtId="177" fontId="13" fillId="5" borderId="3" xfId="0" applyNumberFormat="1" applyFont="1" applyFill="1" applyBorder="1" applyAlignment="1">
      <alignment horizontal="center"/>
    </xf>
    <xf numFmtId="0" fontId="28" fillId="0" borderId="0" xfId="17070" applyFont="1" applyBorder="1" applyAlignment="1">
      <alignment horizontal="center" vertical="center"/>
    </xf>
    <xf numFmtId="0" fontId="28" fillId="0" borderId="1" xfId="17070" applyFont="1" applyBorder="1" applyAlignment="1">
      <alignment horizontal="center" vertical="center"/>
    </xf>
    <xf numFmtId="0" fontId="29" fillId="0" borderId="0" xfId="17070" applyFont="1" applyBorder="1" applyAlignment="1">
      <alignment horizontal="center" vertical="center"/>
    </xf>
    <xf numFmtId="0" fontId="29" fillId="0" borderId="4" xfId="17070" applyFont="1" applyBorder="1" applyAlignment="1">
      <alignment horizontal="center" vertical="center"/>
    </xf>
    <xf numFmtId="0" fontId="13" fillId="2" borderId="5" xfId="17070" applyFont="1" applyFill="1" applyBorder="1" applyAlignment="1">
      <alignment horizontal="center" vertical="center" wrapText="1"/>
    </xf>
    <xf numFmtId="0" fontId="2" fillId="2" borderId="5" xfId="17070" applyFont="1" applyFill="1" applyBorder="1" applyAlignment="1">
      <alignment horizontal="center" vertical="center" wrapText="1"/>
    </xf>
    <xf numFmtId="0" fontId="2" fillId="2" borderId="3" xfId="17070" applyFont="1" applyFill="1" applyBorder="1" applyAlignment="1">
      <alignment horizontal="center" vertical="center" wrapText="1"/>
    </xf>
    <xf numFmtId="0" fontId="13" fillId="2" borderId="2" xfId="17070" applyFont="1" applyFill="1" applyBorder="1" applyAlignment="1">
      <alignment horizontal="center" vertical="center"/>
    </xf>
    <xf numFmtId="0" fontId="13" fillId="2" borderId="4" xfId="17070" applyFont="1" applyFill="1" applyBorder="1" applyAlignment="1">
      <alignment horizontal="center" vertical="center"/>
    </xf>
    <xf numFmtId="0" fontId="2" fillId="0" borderId="2" xfId="17070" applyFont="1" applyBorder="1" applyAlignment="1">
      <alignment horizontal="center" vertical="center"/>
    </xf>
    <xf numFmtId="0" fontId="29" fillId="0" borderId="1" xfId="17070" applyFont="1" applyBorder="1" applyAlignment="1">
      <alignment horizontal="center" vertical="center"/>
    </xf>
    <xf numFmtId="0" fontId="28" fillId="0" borderId="4" xfId="17070" applyFont="1" applyBorder="1" applyAlignment="1">
      <alignment horizontal="center" vertical="center"/>
    </xf>
    <xf numFmtId="0" fontId="2" fillId="2" borderId="11" xfId="17070" applyFont="1" applyFill="1" applyBorder="1" applyAlignment="1">
      <alignment horizontal="center" vertical="center" wrapText="1"/>
    </xf>
    <xf numFmtId="0" fontId="2" fillId="2" borderId="5" xfId="17070" applyFont="1" applyFill="1" applyBorder="1" applyAlignment="1">
      <alignment horizontal="center" vertical="center"/>
    </xf>
    <xf numFmtId="0" fontId="2" fillId="2" borderId="2" xfId="17070" applyFont="1" applyFill="1" applyBorder="1" applyAlignment="1">
      <alignment horizontal="center" vertical="center"/>
    </xf>
    <xf numFmtId="0" fontId="2" fillId="2" borderId="7" xfId="17070" applyFont="1" applyFill="1" applyBorder="1" applyAlignment="1">
      <alignment vertical="center"/>
    </xf>
    <xf numFmtId="176" fontId="13" fillId="2" borderId="4" xfId="17070"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wrapText="1"/>
    </xf>
    <xf numFmtId="0" fontId="3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68" fillId="0" borderId="0" xfId="0" applyFont="1" applyAlignment="1">
      <alignment vertical="center" wrapText="1"/>
    </xf>
    <xf numFmtId="0" fontId="68" fillId="0" borderId="0" xfId="0" applyFont="1" applyAlignment="1">
      <alignment horizontal="left" vertical="center" wrapText="1"/>
    </xf>
    <xf numFmtId="0" fontId="28" fillId="0" borderId="0" xfId="17070" applyFont="1" applyBorder="1" applyAlignment="1">
      <alignment horizontal="center" vertical="center"/>
    </xf>
    <xf numFmtId="0" fontId="13" fillId="2" borderId="13" xfId="17070" applyFont="1" applyFill="1" applyBorder="1" applyAlignment="1">
      <alignment horizontal="center" vertical="center" wrapText="1"/>
    </xf>
    <xf numFmtId="0" fontId="13" fillId="2" borderId="15" xfId="17070" applyFont="1" applyFill="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0" fontId="13" fillId="2" borderId="7" xfId="17070" applyFont="1" applyFill="1" applyBorder="1" applyAlignment="1">
      <alignment horizontal="center" vertical="center" wrapText="1"/>
    </xf>
    <xf numFmtId="0" fontId="13" fillId="2" borderId="1" xfId="17070" applyFont="1" applyFill="1" applyBorder="1" applyAlignment="1">
      <alignment horizontal="center" vertical="center" wrapText="1"/>
    </xf>
    <xf numFmtId="0" fontId="24" fillId="0" borderId="0" xfId="4965" applyFont="1" applyAlignment="1">
      <alignment horizontal="center" vertical="center"/>
    </xf>
    <xf numFmtId="0" fontId="27" fillId="0" borderId="7"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4"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0" xfId="4965" applyFont="1" applyBorder="1" applyAlignment="1">
      <alignment horizontal="center" vertical="center"/>
    </xf>
    <xf numFmtId="0" fontId="11"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4965" applyFont="1" applyBorder="1" applyAlignment="1">
      <alignment horizontal="center" vertical="center" wrapText="1"/>
    </xf>
    <xf numFmtId="0" fontId="18" fillId="0" borderId="4" xfId="4965" applyFont="1" applyBorder="1" applyAlignment="1">
      <alignment horizontal="center" vertical="center" wrapText="1"/>
    </xf>
    <xf numFmtId="0" fontId="18" fillId="0" borderId="2" xfId="4965" applyFont="1" applyBorder="1" applyAlignment="1">
      <alignment horizontal="center" vertical="center" wrapText="1"/>
    </xf>
    <xf numFmtId="0" fontId="13" fillId="0" borderId="13" xfId="4965" applyFont="1" applyBorder="1" applyAlignment="1">
      <alignment horizontal="center" vertical="center" wrapText="1"/>
    </xf>
    <xf numFmtId="0" fontId="13" fillId="0" borderId="15" xfId="4965" applyFont="1" applyBorder="1" applyAlignment="1">
      <alignment horizontal="center" vertical="center" wrapText="1"/>
    </xf>
    <xf numFmtId="0" fontId="18" fillId="0" borderId="7" xfId="4965" applyFont="1" applyBorder="1" applyAlignment="1">
      <alignment horizontal="center" vertical="center" wrapText="1"/>
    </xf>
    <xf numFmtId="0" fontId="18" fillId="0" borderId="1" xfId="4965"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4965" applyFont="1" applyAlignment="1">
      <alignment horizontal="center" vertical="center"/>
    </xf>
    <xf numFmtId="0" fontId="17" fillId="0" borderId="7" xfId="0" applyFont="1" applyBorder="1" applyAlignment="1">
      <alignment horizontal="center" vertical="center"/>
    </xf>
    <xf numFmtId="0" fontId="14"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4965" applyFont="1" applyBorder="1" applyAlignment="1">
      <alignment horizontal="center" vertical="center" wrapText="1"/>
    </xf>
    <xf numFmtId="0" fontId="3" fillId="0" borderId="4" xfId="4965" applyFont="1" applyBorder="1" applyAlignment="1">
      <alignment horizontal="center" vertical="center" wrapText="1"/>
    </xf>
    <xf numFmtId="0" fontId="3" fillId="0" borderId="2" xfId="4965" applyFont="1" applyBorder="1" applyAlignment="1">
      <alignment horizontal="center" vertical="center" wrapText="1"/>
    </xf>
    <xf numFmtId="0" fontId="2"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topLeftCell="A7" workbookViewId="0">
      <selection activeCell="F16" sqref="F16"/>
    </sheetView>
  </sheetViews>
  <sheetFormatPr defaultColWidth="9" defaultRowHeight="14.25"/>
  <cols>
    <col min="1" max="1" width="124.5" customWidth="1"/>
  </cols>
  <sheetData>
    <row r="1" spans="1:1" ht="63.75" customHeight="1">
      <c r="A1" s="173" t="s">
        <v>0</v>
      </c>
    </row>
    <row r="2" spans="1:1">
      <c r="A2" s="174" t="s">
        <v>1</v>
      </c>
    </row>
    <row r="3" spans="1:1">
      <c r="A3" s="174" t="s">
        <v>2</v>
      </c>
    </row>
    <row r="4" spans="1:1" ht="42.75">
      <c r="A4" s="175" t="s">
        <v>3</v>
      </c>
    </row>
    <row r="5" spans="1:1">
      <c r="A5" s="175" t="s">
        <v>4</v>
      </c>
    </row>
    <row r="6" spans="1:1">
      <c r="A6" s="175" t="s">
        <v>5</v>
      </c>
    </row>
    <row r="7" spans="1:1">
      <c r="A7" s="174" t="s">
        <v>6</v>
      </c>
    </row>
    <row r="8" spans="1:1">
      <c r="A8" s="175" t="s">
        <v>7</v>
      </c>
    </row>
    <row r="9" spans="1:1">
      <c r="A9" s="175" t="s">
        <v>8</v>
      </c>
    </row>
    <row r="10" spans="1:1" ht="28.5">
      <c r="A10" s="174" t="s">
        <v>9</v>
      </c>
    </row>
    <row r="11" spans="1:1" ht="50.25" customHeight="1">
      <c r="A11" s="176" t="s">
        <v>10</v>
      </c>
    </row>
    <row r="12" spans="1:1" ht="42.75">
      <c r="A12" s="177" t="s">
        <v>11</v>
      </c>
    </row>
    <row r="13" spans="1:1">
      <c r="A13" s="175" t="s">
        <v>12</v>
      </c>
    </row>
    <row r="14" spans="1:1">
      <c r="A14" s="175" t="s">
        <v>13</v>
      </c>
    </row>
    <row r="15" spans="1:1">
      <c r="A15" s="174" t="s">
        <v>14</v>
      </c>
    </row>
    <row r="16" spans="1:1" ht="28.5">
      <c r="A16" s="175" t="s">
        <v>15</v>
      </c>
    </row>
    <row r="17" spans="1:1" ht="28.5">
      <c r="A17" s="175" t="s">
        <v>16</v>
      </c>
    </row>
    <row r="18" spans="1:1">
      <c r="A18" s="175" t="s">
        <v>17</v>
      </c>
    </row>
  </sheetData>
  <phoneticPr fontId="7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5"/>
  <sheetViews>
    <sheetView showZeros="0" workbookViewId="0">
      <selection activeCell="P28" sqref="P28"/>
    </sheetView>
  </sheetViews>
  <sheetFormatPr defaultColWidth="9" defaultRowHeight="14.25"/>
  <cols>
    <col min="1" max="1" width="39.5" customWidth="1"/>
    <col min="14" max="14" width="9" style="30"/>
  </cols>
  <sheetData>
    <row r="1" spans="1:15" ht="38.25" customHeight="1">
      <c r="A1" s="205" t="s">
        <v>105</v>
      </c>
      <c r="B1" s="205"/>
      <c r="C1" s="205"/>
      <c r="D1" s="205"/>
      <c r="E1" s="205"/>
      <c r="F1" s="205"/>
      <c r="G1" s="205"/>
      <c r="H1" s="205"/>
      <c r="I1" s="205"/>
      <c r="J1" s="205"/>
      <c r="K1" s="205"/>
      <c r="L1" s="205"/>
      <c r="M1" s="205"/>
    </row>
    <row r="2" spans="1:15" ht="13.5" customHeight="1">
      <c r="A2" s="31"/>
      <c r="B2" s="31"/>
      <c r="C2" s="32"/>
      <c r="D2" s="31"/>
      <c r="E2" s="31"/>
      <c r="F2" s="31"/>
      <c r="G2" s="31"/>
      <c r="H2" s="31"/>
      <c r="I2" s="31"/>
      <c r="J2" s="31"/>
      <c r="K2" s="31"/>
      <c r="L2" s="31"/>
      <c r="M2" s="27" t="s">
        <v>56</v>
      </c>
    </row>
    <row r="3" spans="1:15">
      <c r="A3" s="33" t="s">
        <v>106</v>
      </c>
      <c r="B3" s="34" t="s">
        <v>80</v>
      </c>
      <c r="C3" s="35" t="s">
        <v>107</v>
      </c>
      <c r="D3" s="34" t="s">
        <v>29</v>
      </c>
      <c r="E3" s="36" t="s">
        <v>20</v>
      </c>
      <c r="F3" s="34" t="s">
        <v>21</v>
      </c>
      <c r="G3" s="34" t="s">
        <v>22</v>
      </c>
      <c r="H3" s="34" t="s">
        <v>23</v>
      </c>
      <c r="I3" s="34" t="s">
        <v>24</v>
      </c>
      <c r="J3" s="34" t="s">
        <v>25</v>
      </c>
      <c r="K3" s="34" t="s">
        <v>26</v>
      </c>
      <c r="L3" s="34" t="s">
        <v>27</v>
      </c>
      <c r="M3" s="54" t="s">
        <v>28</v>
      </c>
      <c r="O3" s="30"/>
    </row>
    <row r="4" spans="1:15">
      <c r="A4" s="37" t="s">
        <v>19</v>
      </c>
      <c r="B4" s="34">
        <f>B6+B16+B26+B37+B47</f>
        <v>33</v>
      </c>
      <c r="C4" s="34">
        <f t="shared" ref="C4:M4" si="0">C6+C16+C26+C37+C47</f>
        <v>23</v>
      </c>
      <c r="D4" s="34">
        <f t="shared" si="0"/>
        <v>10</v>
      </c>
      <c r="E4" s="34">
        <f t="shared" si="0"/>
        <v>0</v>
      </c>
      <c r="F4" s="34">
        <f t="shared" si="0"/>
        <v>0</v>
      </c>
      <c r="G4" s="34">
        <f t="shared" si="0"/>
        <v>0</v>
      </c>
      <c r="H4" s="34">
        <f t="shared" si="0"/>
        <v>0</v>
      </c>
      <c r="I4" s="34">
        <f t="shared" si="0"/>
        <v>0</v>
      </c>
      <c r="J4" s="34">
        <f t="shared" si="0"/>
        <v>0</v>
      </c>
      <c r="K4" s="34">
        <f t="shared" si="0"/>
        <v>0</v>
      </c>
      <c r="L4" s="34">
        <f t="shared" si="0"/>
        <v>0</v>
      </c>
      <c r="M4" s="54">
        <f t="shared" si="0"/>
        <v>0</v>
      </c>
      <c r="O4" s="30"/>
    </row>
    <row r="5" spans="1:15">
      <c r="A5" s="38" t="s">
        <v>63</v>
      </c>
      <c r="B5" s="34"/>
      <c r="C5" s="39"/>
      <c r="D5" s="40"/>
      <c r="E5" s="36"/>
      <c r="F5" s="34"/>
      <c r="G5" s="34"/>
      <c r="H5" s="34"/>
      <c r="I5" s="34"/>
      <c r="J5" s="34"/>
      <c r="K5" s="34"/>
      <c r="L5" s="34"/>
      <c r="M5" s="54"/>
      <c r="O5" s="30"/>
    </row>
    <row r="6" spans="1:15">
      <c r="A6" s="41" t="s">
        <v>108</v>
      </c>
      <c r="B6" s="34">
        <f>SUM(C6:M6)</f>
        <v>7</v>
      </c>
      <c r="C6" s="42">
        <f>SUM(C7:C14)</f>
        <v>5</v>
      </c>
      <c r="D6" s="42">
        <f t="shared" ref="D6:M6" si="1">SUM(D7:D14)</f>
        <v>2</v>
      </c>
      <c r="E6" s="42">
        <f t="shared" si="1"/>
        <v>0</v>
      </c>
      <c r="F6" s="42">
        <f t="shared" si="1"/>
        <v>0</v>
      </c>
      <c r="G6" s="42">
        <f t="shared" si="1"/>
        <v>0</v>
      </c>
      <c r="H6" s="42">
        <f t="shared" si="1"/>
        <v>0</v>
      </c>
      <c r="I6" s="42">
        <f t="shared" si="1"/>
        <v>0</v>
      </c>
      <c r="J6" s="42">
        <f t="shared" si="1"/>
        <v>0</v>
      </c>
      <c r="K6" s="42">
        <f t="shared" si="1"/>
        <v>0</v>
      </c>
      <c r="L6" s="42">
        <f t="shared" si="1"/>
        <v>0</v>
      </c>
      <c r="M6" s="55">
        <f t="shared" si="1"/>
        <v>0</v>
      </c>
      <c r="O6" s="30"/>
    </row>
    <row r="7" spans="1:15">
      <c r="A7" s="43" t="s">
        <v>109</v>
      </c>
      <c r="B7" s="34">
        <f>SUM(C7:M7)</f>
        <v>1</v>
      </c>
      <c r="C7" s="44">
        <v>1</v>
      </c>
      <c r="D7" s="45"/>
      <c r="E7" s="36"/>
      <c r="F7" s="34"/>
      <c r="G7" s="45"/>
      <c r="H7" s="45"/>
      <c r="I7" s="34"/>
      <c r="J7" s="34"/>
      <c r="K7" s="34"/>
      <c r="L7" s="48"/>
      <c r="M7" s="54"/>
      <c r="O7" s="30"/>
    </row>
    <row r="8" spans="1:15">
      <c r="A8" s="43" t="s">
        <v>110</v>
      </c>
      <c r="B8" s="34">
        <f t="shared" ref="B8:B14" si="2">SUM(C8:M8)</f>
        <v>1</v>
      </c>
      <c r="C8" s="44"/>
      <c r="D8" s="45">
        <v>1</v>
      </c>
      <c r="E8" s="36"/>
      <c r="F8" s="34"/>
      <c r="G8" s="45"/>
      <c r="H8" s="45"/>
      <c r="I8" s="34"/>
      <c r="J8" s="34"/>
      <c r="K8" s="34"/>
      <c r="L8" s="48"/>
      <c r="M8" s="54"/>
      <c r="O8" s="30"/>
    </row>
    <row r="9" spans="1:15">
      <c r="A9" s="43" t="s">
        <v>111</v>
      </c>
      <c r="B9" s="34">
        <f t="shared" si="2"/>
        <v>1</v>
      </c>
      <c r="C9" s="44">
        <v>1</v>
      </c>
      <c r="D9" s="45"/>
      <c r="E9" s="36"/>
      <c r="F9" s="34"/>
      <c r="G9" s="45"/>
      <c r="H9" s="45"/>
      <c r="I9" s="34"/>
      <c r="J9" s="34"/>
      <c r="K9" s="34"/>
      <c r="L9" s="48"/>
      <c r="M9" s="54"/>
      <c r="O9" s="30"/>
    </row>
    <row r="10" spans="1:15">
      <c r="A10" s="43" t="s">
        <v>112</v>
      </c>
      <c r="B10" s="34">
        <f t="shared" si="2"/>
        <v>0</v>
      </c>
      <c r="C10" s="44"/>
      <c r="D10" s="45"/>
      <c r="E10" s="36"/>
      <c r="F10" s="34"/>
      <c r="G10" s="45"/>
      <c r="H10" s="45"/>
      <c r="I10" s="34"/>
      <c r="J10" s="34"/>
      <c r="K10" s="34"/>
      <c r="L10" s="48"/>
      <c r="M10" s="54"/>
      <c r="O10" s="30"/>
    </row>
    <row r="11" spans="1:15">
      <c r="A11" s="43" t="s">
        <v>113</v>
      </c>
      <c r="B11" s="34">
        <f t="shared" si="2"/>
        <v>1</v>
      </c>
      <c r="C11" s="44">
        <v>1</v>
      </c>
      <c r="D11" s="45"/>
      <c r="E11" s="36"/>
      <c r="F11" s="34"/>
      <c r="G11" s="45"/>
      <c r="H11" s="45"/>
      <c r="I11" s="34"/>
      <c r="J11" s="34"/>
      <c r="K11" s="34"/>
      <c r="L11" s="48"/>
      <c r="M11" s="54"/>
      <c r="O11" s="30"/>
    </row>
    <row r="12" spans="1:15">
      <c r="A12" s="43" t="s">
        <v>114</v>
      </c>
      <c r="B12" s="34">
        <f t="shared" si="2"/>
        <v>0</v>
      </c>
      <c r="C12" s="44"/>
      <c r="D12" s="45"/>
      <c r="E12" s="36"/>
      <c r="F12" s="34"/>
      <c r="G12" s="45"/>
      <c r="H12" s="45"/>
      <c r="I12" s="34"/>
      <c r="J12" s="34"/>
      <c r="K12" s="34"/>
      <c r="L12" s="48"/>
      <c r="M12" s="54"/>
      <c r="O12" s="30"/>
    </row>
    <row r="13" spans="1:15">
      <c r="A13" s="43" t="s">
        <v>115</v>
      </c>
      <c r="B13" s="34">
        <f t="shared" si="2"/>
        <v>2</v>
      </c>
      <c r="C13" s="44">
        <v>2</v>
      </c>
      <c r="D13" s="45"/>
      <c r="E13" s="36"/>
      <c r="F13" s="34"/>
      <c r="G13" s="45"/>
      <c r="H13" s="45"/>
      <c r="I13" s="34"/>
      <c r="J13" s="34"/>
      <c r="K13" s="34"/>
      <c r="L13" s="48"/>
      <c r="M13" s="54"/>
      <c r="O13" s="30"/>
    </row>
    <row r="14" spans="1:15">
      <c r="A14" s="43" t="s">
        <v>116</v>
      </c>
      <c r="B14" s="34">
        <f t="shared" si="2"/>
        <v>1</v>
      </c>
      <c r="C14" s="44"/>
      <c r="D14" s="45">
        <v>1</v>
      </c>
      <c r="E14" s="36"/>
      <c r="F14" s="34"/>
      <c r="G14" s="45"/>
      <c r="H14" s="34"/>
      <c r="I14" s="34"/>
      <c r="J14" s="34"/>
      <c r="K14" s="34"/>
      <c r="L14" s="34"/>
      <c r="M14" s="54"/>
      <c r="O14" s="30"/>
    </row>
    <row r="15" spans="1:15">
      <c r="A15" s="38" t="s">
        <v>73</v>
      </c>
      <c r="B15" s="34"/>
      <c r="C15" s="46"/>
      <c r="D15" s="47"/>
      <c r="E15" s="45"/>
      <c r="F15" s="48"/>
      <c r="G15" s="48"/>
      <c r="H15" s="48"/>
      <c r="I15" s="48"/>
      <c r="J15" s="48"/>
      <c r="K15" s="48"/>
      <c r="L15" s="48"/>
      <c r="M15" s="56"/>
      <c r="O15" s="30"/>
    </row>
    <row r="16" spans="1:15">
      <c r="A16" s="41" t="s">
        <v>117</v>
      </c>
      <c r="B16" s="34">
        <f>SUM(C16:M16)</f>
        <v>7</v>
      </c>
      <c r="C16" s="42">
        <f>SUM(C17:C24)</f>
        <v>6</v>
      </c>
      <c r="D16" s="42">
        <f t="shared" ref="D16:M16" si="3">SUM(D17:D24)</f>
        <v>1</v>
      </c>
      <c r="E16" s="42">
        <f t="shared" si="3"/>
        <v>0</v>
      </c>
      <c r="F16" s="42">
        <f t="shared" si="3"/>
        <v>0</v>
      </c>
      <c r="G16" s="42">
        <f t="shared" si="3"/>
        <v>0</v>
      </c>
      <c r="H16" s="42">
        <f t="shared" si="3"/>
        <v>0</v>
      </c>
      <c r="I16" s="42">
        <f t="shared" si="3"/>
        <v>0</v>
      </c>
      <c r="J16" s="42">
        <f t="shared" si="3"/>
        <v>0</v>
      </c>
      <c r="K16" s="42">
        <f t="shared" si="3"/>
        <v>0</v>
      </c>
      <c r="L16" s="42">
        <f t="shared" si="3"/>
        <v>0</v>
      </c>
      <c r="M16" s="55">
        <f t="shared" si="3"/>
        <v>0</v>
      </c>
      <c r="O16" s="30"/>
    </row>
    <row r="17" spans="1:15">
      <c r="A17" s="43" t="s">
        <v>118</v>
      </c>
      <c r="B17" s="34">
        <f t="shared" ref="B17:B24" si="4">SUM(C17:M17)</f>
        <v>2</v>
      </c>
      <c r="C17" s="49">
        <v>2</v>
      </c>
      <c r="D17" s="48"/>
      <c r="E17" s="45"/>
      <c r="F17" s="48"/>
      <c r="G17" s="48"/>
      <c r="H17" s="48"/>
      <c r="I17" s="48"/>
      <c r="J17" s="48"/>
      <c r="K17" s="48"/>
      <c r="L17" s="48"/>
      <c r="M17" s="56"/>
      <c r="O17" s="30"/>
    </row>
    <row r="18" spans="1:15">
      <c r="A18" s="43" t="s">
        <v>119</v>
      </c>
      <c r="B18" s="34">
        <f t="shared" si="4"/>
        <v>2</v>
      </c>
      <c r="C18" s="49">
        <v>2</v>
      </c>
      <c r="D18" s="48"/>
      <c r="E18" s="45"/>
      <c r="F18" s="48"/>
      <c r="G18" s="48"/>
      <c r="H18" s="48"/>
      <c r="I18" s="48"/>
      <c r="J18" s="48"/>
      <c r="K18" s="48"/>
      <c r="L18" s="48"/>
      <c r="M18" s="56"/>
      <c r="O18" s="30"/>
    </row>
    <row r="19" spans="1:15">
      <c r="A19" s="43" t="s">
        <v>120</v>
      </c>
      <c r="B19" s="34">
        <f t="shared" si="4"/>
        <v>0</v>
      </c>
      <c r="C19" s="49"/>
      <c r="D19" s="48"/>
      <c r="E19" s="45"/>
      <c r="F19" s="48"/>
      <c r="G19" s="48"/>
      <c r="H19" s="48"/>
      <c r="I19" s="48"/>
      <c r="J19" s="48"/>
      <c r="K19" s="48"/>
      <c r="L19" s="48"/>
      <c r="M19" s="56"/>
      <c r="O19" s="30"/>
    </row>
    <row r="20" spans="1:15">
      <c r="A20" s="43" t="s">
        <v>121</v>
      </c>
      <c r="B20" s="34">
        <f t="shared" si="4"/>
        <v>0</v>
      </c>
      <c r="C20" s="49"/>
      <c r="D20" s="48"/>
      <c r="E20" s="45"/>
      <c r="F20" s="48"/>
      <c r="G20" s="48"/>
      <c r="H20" s="48"/>
      <c r="I20" s="48"/>
      <c r="J20" s="48"/>
      <c r="K20" s="48"/>
      <c r="L20" s="48"/>
      <c r="M20" s="56"/>
      <c r="O20" s="30"/>
    </row>
    <row r="21" spans="1:15">
      <c r="A21" s="43" t="s">
        <v>122</v>
      </c>
      <c r="B21" s="34">
        <f t="shared" si="4"/>
        <v>0</v>
      </c>
      <c r="C21" s="49"/>
      <c r="D21" s="48"/>
      <c r="E21" s="45"/>
      <c r="F21" s="48"/>
      <c r="G21" s="48"/>
      <c r="H21" s="48"/>
      <c r="I21" s="48"/>
      <c r="J21" s="48"/>
      <c r="K21" s="48"/>
      <c r="L21" s="48"/>
      <c r="M21" s="56"/>
      <c r="O21" s="30"/>
    </row>
    <row r="22" spans="1:15">
      <c r="A22" s="43" t="s">
        <v>123</v>
      </c>
      <c r="B22" s="34">
        <f t="shared" si="4"/>
        <v>0</v>
      </c>
      <c r="C22" s="49"/>
      <c r="D22" s="48"/>
      <c r="E22" s="45"/>
      <c r="F22" s="48"/>
      <c r="G22" s="48"/>
      <c r="H22" s="48"/>
      <c r="I22" s="48"/>
      <c r="J22" s="48"/>
      <c r="K22" s="48"/>
      <c r="L22" s="48"/>
      <c r="M22" s="56"/>
      <c r="O22" s="30"/>
    </row>
    <row r="23" spans="1:15">
      <c r="A23" s="43" t="s">
        <v>124</v>
      </c>
      <c r="B23" s="34">
        <f t="shared" si="4"/>
        <v>2</v>
      </c>
      <c r="C23" s="49">
        <v>2</v>
      </c>
      <c r="D23" s="48"/>
      <c r="E23" s="45"/>
      <c r="F23" s="48"/>
      <c r="G23" s="48"/>
      <c r="H23" s="48"/>
      <c r="I23" s="48"/>
      <c r="J23" s="48"/>
      <c r="K23" s="48"/>
      <c r="L23" s="48"/>
      <c r="M23" s="56"/>
      <c r="O23" s="30"/>
    </row>
    <row r="24" spans="1:15">
      <c r="A24" s="43" t="s">
        <v>72</v>
      </c>
      <c r="B24" s="34">
        <f t="shared" si="4"/>
        <v>1</v>
      </c>
      <c r="C24" s="49"/>
      <c r="D24" s="48">
        <v>1</v>
      </c>
      <c r="E24" s="45"/>
      <c r="F24" s="48"/>
      <c r="G24" s="48"/>
      <c r="H24" s="48"/>
      <c r="I24" s="48"/>
      <c r="J24" s="48"/>
      <c r="K24" s="48"/>
      <c r="L24" s="48"/>
      <c r="M24" s="56"/>
      <c r="O24" s="30"/>
    </row>
    <row r="25" spans="1:15">
      <c r="A25" s="38" t="s">
        <v>125</v>
      </c>
      <c r="B25" s="34"/>
      <c r="C25" s="49"/>
      <c r="D25" s="48"/>
      <c r="E25" s="45"/>
      <c r="F25" s="48"/>
      <c r="G25" s="48"/>
      <c r="H25" s="48"/>
      <c r="I25" s="48"/>
      <c r="J25" s="48"/>
      <c r="K25" s="48"/>
      <c r="L25" s="48"/>
      <c r="M25" s="56"/>
      <c r="O25" s="30"/>
    </row>
    <row r="26" spans="1:15">
      <c r="A26" s="41" t="s">
        <v>117</v>
      </c>
      <c r="B26" s="34">
        <f>SUM(C26:M26)</f>
        <v>5</v>
      </c>
      <c r="C26" s="42">
        <f>SUM(C27:C34)</f>
        <v>5</v>
      </c>
      <c r="D26" s="42">
        <f t="shared" ref="D26:M26" si="5">SUM(D27:D34)</f>
        <v>0</v>
      </c>
      <c r="E26" s="42">
        <f t="shared" si="5"/>
        <v>0</v>
      </c>
      <c r="F26" s="42">
        <f t="shared" si="5"/>
        <v>0</v>
      </c>
      <c r="G26" s="42">
        <f t="shared" si="5"/>
        <v>0</v>
      </c>
      <c r="H26" s="42">
        <f t="shared" si="5"/>
        <v>0</v>
      </c>
      <c r="I26" s="42">
        <f t="shared" si="5"/>
        <v>0</v>
      </c>
      <c r="J26" s="42">
        <f t="shared" si="5"/>
        <v>0</v>
      </c>
      <c r="K26" s="42">
        <f t="shared" si="5"/>
        <v>0</v>
      </c>
      <c r="L26" s="42">
        <f t="shared" si="5"/>
        <v>0</v>
      </c>
      <c r="M26" s="55">
        <f t="shared" si="5"/>
        <v>0</v>
      </c>
      <c r="O26" s="30"/>
    </row>
    <row r="27" spans="1:15">
      <c r="A27" s="43" t="s">
        <v>118</v>
      </c>
      <c r="B27" s="34">
        <f t="shared" ref="B27:B34" si="6">SUM(C27:M27)</f>
        <v>1</v>
      </c>
      <c r="C27" s="49">
        <v>1</v>
      </c>
      <c r="D27" s="48"/>
      <c r="E27" s="45"/>
      <c r="F27" s="48"/>
      <c r="G27" s="48"/>
      <c r="H27" s="48"/>
      <c r="I27" s="48"/>
      <c r="J27" s="48"/>
      <c r="K27" s="48"/>
      <c r="L27" s="48"/>
      <c r="M27" s="56"/>
      <c r="O27" s="30"/>
    </row>
    <row r="28" spans="1:15">
      <c r="A28" s="43" t="s">
        <v>119</v>
      </c>
      <c r="B28" s="34">
        <f t="shared" si="6"/>
        <v>1</v>
      </c>
      <c r="C28" s="49">
        <v>1</v>
      </c>
      <c r="D28" s="48"/>
      <c r="E28" s="45"/>
      <c r="F28" s="48"/>
      <c r="G28" s="48"/>
      <c r="H28" s="48"/>
      <c r="I28" s="48"/>
      <c r="J28" s="48"/>
      <c r="K28" s="48"/>
      <c r="L28" s="48"/>
      <c r="M28" s="56"/>
      <c r="O28" s="30"/>
    </row>
    <row r="29" spans="1:15">
      <c r="A29" s="43" t="s">
        <v>120</v>
      </c>
      <c r="B29" s="34">
        <f t="shared" si="6"/>
        <v>0</v>
      </c>
      <c r="C29" s="49"/>
      <c r="D29" s="48"/>
      <c r="E29" s="45"/>
      <c r="F29" s="48"/>
      <c r="G29" s="48"/>
      <c r="H29" s="48"/>
      <c r="I29" s="48"/>
      <c r="J29" s="48"/>
      <c r="K29" s="48"/>
      <c r="L29" s="48"/>
      <c r="M29" s="56"/>
      <c r="O29" s="30"/>
    </row>
    <row r="30" spans="1:15">
      <c r="A30" s="43" t="s">
        <v>121</v>
      </c>
      <c r="B30" s="34">
        <f t="shared" si="6"/>
        <v>0</v>
      </c>
      <c r="C30" s="49"/>
      <c r="D30" s="48"/>
      <c r="E30" s="45"/>
      <c r="F30" s="48"/>
      <c r="G30" s="48"/>
      <c r="H30" s="48"/>
      <c r="I30" s="48"/>
      <c r="J30" s="48"/>
      <c r="K30" s="48"/>
      <c r="L30" s="48"/>
      <c r="M30" s="56"/>
      <c r="O30" s="30"/>
    </row>
    <row r="31" spans="1:15">
      <c r="A31" s="43" t="s">
        <v>122</v>
      </c>
      <c r="B31" s="34">
        <f t="shared" si="6"/>
        <v>0</v>
      </c>
      <c r="C31" s="49"/>
      <c r="D31" s="48"/>
      <c r="E31" s="45"/>
      <c r="F31" s="48"/>
      <c r="G31" s="48"/>
      <c r="H31" s="48"/>
      <c r="I31" s="48"/>
      <c r="J31" s="48"/>
      <c r="K31" s="48"/>
      <c r="L31" s="48"/>
      <c r="M31" s="56"/>
      <c r="O31" s="30"/>
    </row>
    <row r="32" spans="1:15">
      <c r="A32" s="43" t="s">
        <v>123</v>
      </c>
      <c r="B32" s="34">
        <f t="shared" si="6"/>
        <v>0</v>
      </c>
      <c r="C32" s="49"/>
      <c r="D32" s="47"/>
      <c r="E32" s="45"/>
      <c r="F32" s="48"/>
      <c r="G32" s="48"/>
      <c r="H32" s="48"/>
      <c r="I32" s="48"/>
      <c r="J32" s="48"/>
      <c r="K32" s="48"/>
      <c r="L32" s="48"/>
      <c r="M32" s="56"/>
      <c r="O32" s="30"/>
    </row>
    <row r="33" spans="1:15">
      <c r="A33" s="43" t="s">
        <v>124</v>
      </c>
      <c r="B33" s="34">
        <f t="shared" si="6"/>
        <v>3</v>
      </c>
      <c r="C33" s="49">
        <v>3</v>
      </c>
      <c r="D33" s="40"/>
      <c r="E33" s="36"/>
      <c r="F33" s="34"/>
      <c r="G33" s="34"/>
      <c r="H33" s="34"/>
      <c r="I33" s="34"/>
      <c r="J33" s="34"/>
      <c r="K33" s="34"/>
      <c r="L33" s="34"/>
      <c r="M33" s="54"/>
      <c r="O33" s="30"/>
    </row>
    <row r="34" spans="1:15">
      <c r="A34" s="43" t="s">
        <v>72</v>
      </c>
      <c r="B34" s="34">
        <f t="shared" si="6"/>
        <v>0</v>
      </c>
      <c r="C34" s="49"/>
      <c r="D34" s="40"/>
      <c r="E34" s="36"/>
      <c r="F34" s="34"/>
      <c r="G34" s="34"/>
      <c r="H34" s="34"/>
      <c r="I34" s="34"/>
      <c r="J34" s="34"/>
      <c r="K34" s="34"/>
      <c r="L34" s="34"/>
      <c r="M34" s="54"/>
      <c r="O34" s="30"/>
    </row>
    <row r="35" spans="1:15">
      <c r="A35" s="38" t="s">
        <v>75</v>
      </c>
      <c r="B35" s="34"/>
      <c r="C35" s="35"/>
      <c r="D35" s="34"/>
      <c r="E35" s="36"/>
      <c r="F35" s="34"/>
      <c r="G35" s="34"/>
      <c r="H35" s="34"/>
      <c r="I35" s="34"/>
      <c r="J35" s="34"/>
      <c r="K35" s="34"/>
      <c r="L35" s="34"/>
      <c r="M35" s="54"/>
      <c r="O35" s="30"/>
    </row>
    <row r="36" spans="1:15">
      <c r="A36" s="38" t="s">
        <v>76</v>
      </c>
      <c r="B36" s="34"/>
      <c r="C36" s="50"/>
      <c r="D36" s="50"/>
      <c r="E36" s="35"/>
      <c r="F36" s="35"/>
      <c r="G36" s="35"/>
      <c r="H36" s="35"/>
      <c r="I36" s="35"/>
      <c r="J36" s="35"/>
      <c r="K36" s="35"/>
      <c r="L36" s="35"/>
      <c r="M36" s="57"/>
      <c r="O36" s="30"/>
    </row>
    <row r="37" spans="1:15">
      <c r="A37" s="41" t="s">
        <v>108</v>
      </c>
      <c r="B37" s="34">
        <f>SUM(C37:M37)</f>
        <v>10</v>
      </c>
      <c r="C37" s="44">
        <f>SUM(C38:C44)</f>
        <v>6</v>
      </c>
      <c r="D37" s="44">
        <f t="shared" ref="D37:M37" si="7">SUM(D38:D44)</f>
        <v>4</v>
      </c>
      <c r="E37" s="44">
        <f t="shared" si="7"/>
        <v>0</v>
      </c>
      <c r="F37" s="44">
        <f t="shared" si="7"/>
        <v>0</v>
      </c>
      <c r="G37" s="44">
        <f t="shared" si="7"/>
        <v>0</v>
      </c>
      <c r="H37" s="44">
        <f t="shared" si="7"/>
        <v>0</v>
      </c>
      <c r="I37" s="44">
        <f t="shared" si="7"/>
        <v>0</v>
      </c>
      <c r="J37" s="44">
        <f t="shared" si="7"/>
        <v>0</v>
      </c>
      <c r="K37" s="44">
        <f t="shared" si="7"/>
        <v>0</v>
      </c>
      <c r="L37" s="44">
        <f t="shared" si="7"/>
        <v>0</v>
      </c>
      <c r="M37" s="58">
        <f t="shared" si="7"/>
        <v>0</v>
      </c>
      <c r="O37" s="30"/>
    </row>
    <row r="38" spans="1:15">
      <c r="A38" s="43" t="s">
        <v>118</v>
      </c>
      <c r="B38" s="34">
        <f t="shared" ref="B38:B44" si="8">SUM(C38:M38)</f>
        <v>5</v>
      </c>
      <c r="C38" s="44">
        <v>5</v>
      </c>
      <c r="D38" s="48"/>
      <c r="E38" s="51"/>
      <c r="F38" s="34"/>
      <c r="G38" s="51"/>
      <c r="H38" s="34"/>
      <c r="I38" s="34"/>
      <c r="J38" s="34"/>
      <c r="K38" s="34"/>
      <c r="L38" s="48"/>
      <c r="M38" s="54"/>
      <c r="O38" s="30"/>
    </row>
    <row r="39" spans="1:15">
      <c r="A39" s="43" t="s">
        <v>126</v>
      </c>
      <c r="B39" s="34">
        <f t="shared" si="8"/>
        <v>3</v>
      </c>
      <c r="C39" s="44">
        <v>1</v>
      </c>
      <c r="D39" s="48">
        <v>2</v>
      </c>
      <c r="E39" s="51"/>
      <c r="F39" s="48"/>
      <c r="G39" s="51"/>
      <c r="H39" s="48"/>
      <c r="I39" s="48"/>
      <c r="J39" s="48"/>
      <c r="K39" s="48"/>
      <c r="L39" s="48"/>
      <c r="M39" s="56"/>
      <c r="O39" s="30"/>
    </row>
    <row r="40" spans="1:15">
      <c r="A40" s="43" t="s">
        <v>120</v>
      </c>
      <c r="B40" s="34">
        <f t="shared" si="8"/>
        <v>2</v>
      </c>
      <c r="C40" s="44"/>
      <c r="D40" s="48">
        <v>2</v>
      </c>
      <c r="E40" s="45"/>
      <c r="F40" s="48"/>
      <c r="G40" s="51"/>
      <c r="H40" s="48"/>
      <c r="I40" s="48"/>
      <c r="J40" s="48"/>
      <c r="K40" s="48"/>
      <c r="L40" s="48"/>
      <c r="M40" s="56"/>
      <c r="O40" s="30"/>
    </row>
    <row r="41" spans="1:15">
      <c r="A41" s="43" t="s">
        <v>121</v>
      </c>
      <c r="B41" s="34">
        <f t="shared" si="8"/>
        <v>0</v>
      </c>
      <c r="C41" s="44"/>
      <c r="D41" s="48"/>
      <c r="E41" s="45"/>
      <c r="F41" s="48"/>
      <c r="G41" s="51"/>
      <c r="H41" s="48"/>
      <c r="I41" s="48"/>
      <c r="J41" s="48"/>
      <c r="K41" s="48"/>
      <c r="L41" s="48"/>
      <c r="M41" s="56"/>
      <c r="O41" s="30"/>
    </row>
    <row r="42" spans="1:15">
      <c r="A42" s="43" t="s">
        <v>122</v>
      </c>
      <c r="B42" s="34">
        <f t="shared" si="8"/>
        <v>0</v>
      </c>
      <c r="C42" s="44"/>
      <c r="D42" s="48"/>
      <c r="E42" s="45"/>
      <c r="F42" s="48"/>
      <c r="G42" s="51"/>
      <c r="H42" s="48"/>
      <c r="I42" s="48"/>
      <c r="J42" s="48"/>
      <c r="K42" s="48"/>
      <c r="L42" s="48"/>
      <c r="M42" s="56"/>
      <c r="O42" s="30"/>
    </row>
    <row r="43" spans="1:15">
      <c r="A43" s="43" t="s">
        <v>123</v>
      </c>
      <c r="B43" s="34">
        <f t="shared" si="8"/>
        <v>0</v>
      </c>
      <c r="C43" s="44"/>
      <c r="D43" s="48"/>
      <c r="E43" s="45"/>
      <c r="F43" s="48"/>
      <c r="G43" s="51"/>
      <c r="H43" s="48"/>
      <c r="I43" s="48"/>
      <c r="J43" s="48"/>
      <c r="K43" s="48"/>
      <c r="L43" s="48"/>
      <c r="M43" s="56"/>
      <c r="O43" s="30"/>
    </row>
    <row r="44" spans="1:15">
      <c r="A44" s="43" t="s">
        <v>124</v>
      </c>
      <c r="B44" s="34">
        <f t="shared" si="8"/>
        <v>0</v>
      </c>
      <c r="C44" s="44"/>
      <c r="D44" s="48"/>
      <c r="E44" s="45"/>
      <c r="F44" s="48"/>
      <c r="G44" s="51"/>
      <c r="H44" s="48"/>
      <c r="I44" s="48"/>
      <c r="J44" s="48"/>
      <c r="K44" s="48"/>
      <c r="L44" s="48"/>
      <c r="M44" s="56"/>
      <c r="O44" s="30"/>
    </row>
    <row r="45" spans="1:15">
      <c r="A45" s="43" t="s">
        <v>72</v>
      </c>
      <c r="B45" s="34"/>
      <c r="C45" s="44"/>
      <c r="D45" s="48"/>
      <c r="E45" s="45"/>
      <c r="F45" s="48"/>
      <c r="G45" s="51"/>
      <c r="H45" s="48"/>
      <c r="I45" s="48"/>
      <c r="J45" s="48"/>
      <c r="K45" s="48"/>
      <c r="L45" s="48"/>
      <c r="M45" s="56"/>
      <c r="O45" s="30"/>
    </row>
    <row r="46" spans="1:15">
      <c r="A46" s="38" t="s">
        <v>77</v>
      </c>
      <c r="B46" s="34"/>
      <c r="C46" s="52"/>
      <c r="D46" s="53"/>
      <c r="E46" s="45"/>
      <c r="F46" s="48"/>
      <c r="G46" s="51"/>
      <c r="H46" s="48"/>
      <c r="I46" s="48"/>
      <c r="J46" s="48"/>
      <c r="K46" s="48"/>
      <c r="L46" s="48"/>
      <c r="M46" s="56"/>
      <c r="O46" s="30"/>
    </row>
    <row r="47" spans="1:15">
      <c r="A47" s="41" t="s">
        <v>117</v>
      </c>
      <c r="B47" s="34">
        <f>SUM(C47:M47)</f>
        <v>4</v>
      </c>
      <c r="C47" s="35">
        <f>SUM(C48:C54)</f>
        <v>1</v>
      </c>
      <c r="D47" s="35">
        <f t="shared" ref="D47:M47" si="9">SUM(D48:D54)</f>
        <v>3</v>
      </c>
      <c r="E47" s="35">
        <f t="shared" si="9"/>
        <v>0</v>
      </c>
      <c r="F47" s="35">
        <f t="shared" si="9"/>
        <v>0</v>
      </c>
      <c r="G47" s="35">
        <f t="shared" si="9"/>
        <v>0</v>
      </c>
      <c r="H47" s="35">
        <f t="shared" si="9"/>
        <v>0</v>
      </c>
      <c r="I47" s="35">
        <f t="shared" si="9"/>
        <v>0</v>
      </c>
      <c r="J47" s="35">
        <f t="shared" si="9"/>
        <v>0</v>
      </c>
      <c r="K47" s="35">
        <f t="shared" si="9"/>
        <v>0</v>
      </c>
      <c r="L47" s="35">
        <f t="shared" si="9"/>
        <v>0</v>
      </c>
      <c r="M47" s="57">
        <f t="shared" si="9"/>
        <v>0</v>
      </c>
      <c r="O47" s="30"/>
    </row>
    <row r="48" spans="1:15">
      <c r="A48" s="43" t="s">
        <v>118</v>
      </c>
      <c r="B48" s="34">
        <f t="shared" ref="B48:B54" si="10">SUM(C48:M48)</f>
        <v>1</v>
      </c>
      <c r="C48" s="44"/>
      <c r="D48" s="48">
        <v>1</v>
      </c>
      <c r="E48" s="45"/>
      <c r="F48" s="48"/>
      <c r="G48" s="51"/>
      <c r="H48" s="48"/>
      <c r="I48" s="48"/>
      <c r="J48" s="48"/>
      <c r="K48" s="48"/>
      <c r="L48" s="48"/>
      <c r="M48" s="56"/>
      <c r="O48" s="30"/>
    </row>
    <row r="49" spans="1:15">
      <c r="A49" s="43" t="s">
        <v>119</v>
      </c>
      <c r="B49" s="34">
        <f t="shared" si="10"/>
        <v>0</v>
      </c>
      <c r="C49" s="44"/>
      <c r="D49" s="48"/>
      <c r="E49" s="45"/>
      <c r="F49" s="48"/>
      <c r="G49" s="51"/>
      <c r="H49" s="48"/>
      <c r="I49" s="48"/>
      <c r="J49" s="48"/>
      <c r="K49" s="48"/>
      <c r="L49" s="48"/>
      <c r="M49" s="56"/>
      <c r="O49" s="30"/>
    </row>
    <row r="50" spans="1:15">
      <c r="A50" s="43" t="s">
        <v>120</v>
      </c>
      <c r="B50" s="34">
        <f t="shared" si="10"/>
        <v>0</v>
      </c>
      <c r="C50" s="44"/>
      <c r="D50" s="48"/>
      <c r="E50" s="45"/>
      <c r="F50" s="48"/>
      <c r="G50" s="51"/>
      <c r="H50" s="48"/>
      <c r="I50" s="48"/>
      <c r="J50" s="48"/>
      <c r="K50" s="48"/>
      <c r="L50" s="48"/>
      <c r="M50" s="56"/>
      <c r="O50" s="30"/>
    </row>
    <row r="51" spans="1:15">
      <c r="A51" s="43" t="s">
        <v>121</v>
      </c>
      <c r="B51" s="34">
        <f t="shared" si="10"/>
        <v>2</v>
      </c>
      <c r="C51" s="44">
        <v>1</v>
      </c>
      <c r="D51" s="48">
        <v>1</v>
      </c>
      <c r="E51" s="45"/>
      <c r="F51" s="48"/>
      <c r="G51" s="48"/>
      <c r="H51" s="48"/>
      <c r="I51" s="48"/>
      <c r="J51" s="48"/>
      <c r="K51" s="48"/>
      <c r="L51" s="48"/>
      <c r="M51" s="56"/>
      <c r="O51" s="30"/>
    </row>
    <row r="52" spans="1:15">
      <c r="A52" s="43" t="s">
        <v>122</v>
      </c>
      <c r="B52" s="34">
        <f t="shared" si="10"/>
        <v>0</v>
      </c>
      <c r="C52" s="44"/>
      <c r="D52" s="48"/>
      <c r="E52" s="45"/>
      <c r="F52" s="48"/>
      <c r="G52" s="48"/>
      <c r="H52" s="48"/>
      <c r="I52" s="48"/>
      <c r="J52" s="48"/>
      <c r="K52" s="48"/>
      <c r="L52" s="48"/>
      <c r="M52" s="56"/>
      <c r="O52" s="30"/>
    </row>
    <row r="53" spans="1:15">
      <c r="A53" s="43" t="s">
        <v>123</v>
      </c>
      <c r="B53" s="34">
        <f t="shared" si="10"/>
        <v>0</v>
      </c>
      <c r="C53" s="44"/>
      <c r="D53" s="48"/>
      <c r="E53" s="45"/>
      <c r="F53" s="48"/>
      <c r="G53" s="48"/>
      <c r="H53" s="48"/>
      <c r="I53" s="48"/>
      <c r="J53" s="48"/>
      <c r="K53" s="48"/>
      <c r="L53" s="48"/>
      <c r="M53" s="56"/>
      <c r="O53" s="30"/>
    </row>
    <row r="54" spans="1:15">
      <c r="A54" s="43" t="s">
        <v>124</v>
      </c>
      <c r="B54" s="34">
        <f t="shared" si="10"/>
        <v>1</v>
      </c>
      <c r="C54" s="44"/>
      <c r="D54" s="48">
        <v>1</v>
      </c>
      <c r="E54" s="45"/>
      <c r="F54" s="48"/>
      <c r="G54" s="48"/>
      <c r="H54" s="48"/>
      <c r="I54" s="48"/>
      <c r="J54" s="48"/>
      <c r="K54" s="48"/>
      <c r="L54" s="48"/>
      <c r="M54" s="56"/>
      <c r="O54" s="30"/>
    </row>
    <row r="55" spans="1:15">
      <c r="A55" s="220"/>
      <c r="B55" s="220"/>
      <c r="C55" s="220"/>
      <c r="D55" s="220"/>
      <c r="E55" s="220"/>
      <c r="F55" s="220"/>
    </row>
  </sheetData>
  <mergeCells count="2">
    <mergeCell ref="A1:M1"/>
    <mergeCell ref="A55:F55"/>
  </mergeCells>
  <phoneticPr fontId="7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K36" sqref="K36"/>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6.375" customWidth="1"/>
    <col min="17" max="17" width="7.125" customWidth="1"/>
  </cols>
  <sheetData>
    <row r="1" spans="1:20" ht="22.5">
      <c r="A1" s="205" t="s">
        <v>127</v>
      </c>
      <c r="B1" s="205"/>
      <c r="C1" s="205"/>
      <c r="D1" s="205"/>
      <c r="E1" s="205"/>
      <c r="F1" s="205"/>
      <c r="G1" s="205"/>
      <c r="H1" s="205"/>
      <c r="I1" s="205"/>
      <c r="J1" s="205"/>
      <c r="K1" s="205"/>
      <c r="L1" s="205"/>
      <c r="M1" s="205"/>
      <c r="N1" s="205"/>
      <c r="O1" s="205"/>
      <c r="P1" s="205"/>
      <c r="Q1" s="205"/>
      <c r="R1" s="205"/>
      <c r="S1" s="205"/>
    </row>
    <row r="2" spans="1:20" ht="22.5">
      <c r="A2" s="2"/>
      <c r="B2" s="2"/>
      <c r="C2" s="2"/>
      <c r="D2" s="2"/>
      <c r="E2" s="2"/>
      <c r="F2" s="2"/>
      <c r="G2" s="2"/>
      <c r="H2" s="2"/>
      <c r="I2" s="2"/>
      <c r="J2" s="2"/>
      <c r="K2" s="2"/>
      <c r="L2" s="24"/>
      <c r="M2" s="24"/>
      <c r="N2" s="2"/>
      <c r="O2" s="2"/>
      <c r="P2" s="2"/>
      <c r="Q2" s="2"/>
      <c r="R2" s="206" t="s">
        <v>56</v>
      </c>
      <c r="S2" s="206"/>
    </row>
    <row r="3" spans="1:20" ht="14.25" customHeight="1">
      <c r="A3" s="227" t="s">
        <v>37</v>
      </c>
      <c r="B3" s="221" t="s">
        <v>35</v>
      </c>
      <c r="C3" s="222"/>
      <c r="D3" s="223"/>
      <c r="E3" s="221" t="s">
        <v>41</v>
      </c>
      <c r="F3" s="222"/>
      <c r="G3" s="223"/>
      <c r="H3" s="224" t="s">
        <v>42</v>
      </c>
      <c r="I3" s="225"/>
      <c r="J3" s="226"/>
      <c r="K3" s="224" t="s">
        <v>43</v>
      </c>
      <c r="L3" s="225"/>
      <c r="M3" s="225"/>
      <c r="N3" s="221" t="s">
        <v>44</v>
      </c>
      <c r="O3" s="222"/>
      <c r="P3" s="223"/>
      <c r="Q3" s="221" t="s">
        <v>45</v>
      </c>
      <c r="R3" s="222"/>
      <c r="S3" s="222"/>
      <c r="T3" s="28"/>
    </row>
    <row r="4" spans="1:20" ht="28.5">
      <c r="A4" s="227"/>
      <c r="B4" s="4" t="s">
        <v>61</v>
      </c>
      <c r="C4" s="3" t="s">
        <v>128</v>
      </c>
      <c r="D4" s="5" t="s">
        <v>129</v>
      </c>
      <c r="E4" s="4" t="s">
        <v>61</v>
      </c>
      <c r="F4" s="3" t="s">
        <v>128</v>
      </c>
      <c r="G4" s="5" t="s">
        <v>129</v>
      </c>
      <c r="H4" s="4" t="s">
        <v>61</v>
      </c>
      <c r="I4" s="3" t="s">
        <v>128</v>
      </c>
      <c r="J4" s="5" t="s">
        <v>129</v>
      </c>
      <c r="K4" s="4" t="s">
        <v>61</v>
      </c>
      <c r="L4" s="3" t="s">
        <v>128</v>
      </c>
      <c r="M4" s="25" t="s">
        <v>129</v>
      </c>
      <c r="N4" s="4" t="s">
        <v>61</v>
      </c>
      <c r="O4" s="3" t="s">
        <v>128</v>
      </c>
      <c r="P4" s="5" t="s">
        <v>129</v>
      </c>
      <c r="Q4" s="4" t="s">
        <v>61</v>
      </c>
      <c r="R4" s="3" t="s">
        <v>128</v>
      </c>
      <c r="S4" s="25" t="s">
        <v>129</v>
      </c>
      <c r="T4" s="29"/>
    </row>
    <row r="5" spans="1:20">
      <c r="A5" s="6" t="s">
        <v>80</v>
      </c>
      <c r="B5" s="7">
        <v>237</v>
      </c>
      <c r="C5" s="8">
        <v>637</v>
      </c>
      <c r="D5" s="8">
        <f>B5+C5</f>
        <v>874</v>
      </c>
      <c r="E5" s="9">
        <v>26</v>
      </c>
      <c r="F5" s="8">
        <v>192</v>
      </c>
      <c r="G5" s="8">
        <f>E5+F5</f>
        <v>218</v>
      </c>
      <c r="H5" s="9">
        <v>6</v>
      </c>
      <c r="I5" s="8">
        <v>202</v>
      </c>
      <c r="J5" s="8">
        <f>H5+I5</f>
        <v>208</v>
      </c>
      <c r="K5" s="8"/>
      <c r="L5" s="8">
        <v>133</v>
      </c>
      <c r="M5" s="8">
        <f>K5+L5</f>
        <v>133</v>
      </c>
      <c r="N5" s="9">
        <v>113</v>
      </c>
      <c r="O5" s="8">
        <v>67</v>
      </c>
      <c r="P5" s="8">
        <f>N5+O5</f>
        <v>180</v>
      </c>
      <c r="Q5" s="9">
        <v>92</v>
      </c>
      <c r="R5" s="8">
        <v>43</v>
      </c>
      <c r="S5" s="8">
        <f>Q5+R5</f>
        <v>135</v>
      </c>
      <c r="T5" s="28"/>
    </row>
    <row r="6" spans="1:20">
      <c r="A6" s="10" t="s">
        <v>82</v>
      </c>
      <c r="B6" s="11">
        <v>61</v>
      </c>
      <c r="C6" s="12">
        <v>300</v>
      </c>
      <c r="D6" s="8">
        <f t="shared" ref="D6:D26" si="0">B6+C6</f>
        <v>361</v>
      </c>
      <c r="E6" s="13">
        <v>0</v>
      </c>
      <c r="F6" s="12">
        <v>87</v>
      </c>
      <c r="G6" s="8">
        <f t="shared" ref="G6:G26" si="1">E6+F6</f>
        <v>87</v>
      </c>
      <c r="H6" s="13">
        <v>0</v>
      </c>
      <c r="I6" s="12">
        <v>103</v>
      </c>
      <c r="J6" s="8">
        <f t="shared" ref="J6:J26" si="2">H6+I6</f>
        <v>103</v>
      </c>
      <c r="K6" s="12"/>
      <c r="L6" s="12">
        <v>80</v>
      </c>
      <c r="M6" s="8">
        <f t="shared" ref="M6:M26" si="3">K6+L6</f>
        <v>80</v>
      </c>
      <c r="N6" s="13">
        <v>35</v>
      </c>
      <c r="O6" s="12">
        <v>27</v>
      </c>
      <c r="P6" s="8">
        <f t="shared" ref="P6:P26" si="4">N6+O6</f>
        <v>62</v>
      </c>
      <c r="Q6" s="13">
        <v>26</v>
      </c>
      <c r="R6" s="12">
        <v>3</v>
      </c>
      <c r="S6" s="8">
        <f t="shared" ref="S6:S26" si="5">Q6+R6</f>
        <v>29</v>
      </c>
      <c r="T6" s="28"/>
    </row>
    <row r="7" spans="1:20">
      <c r="A7" s="10" t="s">
        <v>83</v>
      </c>
      <c r="B7" s="11">
        <v>3</v>
      </c>
      <c r="C7" s="12">
        <v>17</v>
      </c>
      <c r="D7" s="8">
        <f t="shared" si="0"/>
        <v>20</v>
      </c>
      <c r="E7" s="13">
        <v>1</v>
      </c>
      <c r="F7" s="12">
        <v>12</v>
      </c>
      <c r="G7" s="8">
        <f t="shared" si="1"/>
        <v>13</v>
      </c>
      <c r="H7" s="13">
        <v>0</v>
      </c>
      <c r="I7" s="12">
        <v>2</v>
      </c>
      <c r="J7" s="8">
        <f t="shared" si="2"/>
        <v>2</v>
      </c>
      <c r="K7" s="12"/>
      <c r="L7" s="12">
        <v>2</v>
      </c>
      <c r="M7" s="8">
        <f t="shared" si="3"/>
        <v>2</v>
      </c>
      <c r="N7" s="13">
        <v>1</v>
      </c>
      <c r="O7" s="12">
        <v>0</v>
      </c>
      <c r="P7" s="8">
        <f t="shared" si="4"/>
        <v>1</v>
      </c>
      <c r="Q7" s="13">
        <v>1</v>
      </c>
      <c r="R7" s="12">
        <v>1</v>
      </c>
      <c r="S7" s="8">
        <f t="shared" si="5"/>
        <v>2</v>
      </c>
      <c r="T7" s="28"/>
    </row>
    <row r="8" spans="1:20">
      <c r="A8" s="10" t="s">
        <v>84</v>
      </c>
      <c r="B8" s="11">
        <v>5</v>
      </c>
      <c r="C8" s="12">
        <v>2</v>
      </c>
      <c r="D8" s="8">
        <f t="shared" si="0"/>
        <v>7</v>
      </c>
      <c r="E8" s="13">
        <v>1</v>
      </c>
      <c r="F8" s="12">
        <v>2</v>
      </c>
      <c r="G8" s="8">
        <f t="shared" si="1"/>
        <v>3</v>
      </c>
      <c r="H8" s="13">
        <v>0</v>
      </c>
      <c r="I8" s="12">
        <v>0</v>
      </c>
      <c r="J8" s="8">
        <f t="shared" si="2"/>
        <v>0</v>
      </c>
      <c r="K8" s="12"/>
      <c r="L8" s="12">
        <v>0</v>
      </c>
      <c r="M8" s="8">
        <f t="shared" si="3"/>
        <v>0</v>
      </c>
      <c r="N8" s="13">
        <v>2</v>
      </c>
      <c r="O8" s="12">
        <v>0</v>
      </c>
      <c r="P8" s="8">
        <f t="shared" si="4"/>
        <v>2</v>
      </c>
      <c r="Q8" s="13">
        <v>2</v>
      </c>
      <c r="R8" s="12">
        <v>0</v>
      </c>
      <c r="S8" s="8">
        <f t="shared" si="5"/>
        <v>2</v>
      </c>
      <c r="T8" s="28"/>
    </row>
    <row r="9" spans="1:20">
      <c r="A9" s="10" t="s">
        <v>85</v>
      </c>
      <c r="B9" s="11">
        <v>4</v>
      </c>
      <c r="C9" s="12">
        <v>16</v>
      </c>
      <c r="D9" s="8">
        <f t="shared" si="0"/>
        <v>20</v>
      </c>
      <c r="E9" s="13">
        <v>0</v>
      </c>
      <c r="F9" s="12">
        <v>0</v>
      </c>
      <c r="G9" s="8">
        <f t="shared" si="1"/>
        <v>0</v>
      </c>
      <c r="H9" s="13">
        <v>0</v>
      </c>
      <c r="I9" s="12">
        <v>10</v>
      </c>
      <c r="J9" s="8">
        <f t="shared" si="2"/>
        <v>10</v>
      </c>
      <c r="K9" s="12"/>
      <c r="L9" s="12">
        <v>3</v>
      </c>
      <c r="M9" s="8">
        <f t="shared" si="3"/>
        <v>3</v>
      </c>
      <c r="N9" s="13">
        <v>3</v>
      </c>
      <c r="O9" s="12">
        <v>0</v>
      </c>
      <c r="P9" s="8">
        <f t="shared" si="4"/>
        <v>3</v>
      </c>
      <c r="Q9" s="13">
        <v>1</v>
      </c>
      <c r="R9" s="12">
        <v>3</v>
      </c>
      <c r="S9" s="8">
        <f t="shared" si="5"/>
        <v>4</v>
      </c>
      <c r="T9" s="28"/>
    </row>
    <row r="10" spans="1:20">
      <c r="A10" s="10" t="s">
        <v>86</v>
      </c>
      <c r="B10" s="11">
        <v>4</v>
      </c>
      <c r="C10" s="12">
        <v>62</v>
      </c>
      <c r="D10" s="8">
        <f t="shared" si="0"/>
        <v>66</v>
      </c>
      <c r="E10" s="13">
        <v>0</v>
      </c>
      <c r="F10" s="12">
        <v>43</v>
      </c>
      <c r="G10" s="8">
        <f t="shared" si="1"/>
        <v>43</v>
      </c>
      <c r="H10" s="13">
        <v>0</v>
      </c>
      <c r="I10" s="12">
        <v>14</v>
      </c>
      <c r="J10" s="8">
        <f t="shared" si="2"/>
        <v>14</v>
      </c>
      <c r="K10" s="12"/>
      <c r="L10" s="12">
        <v>2</v>
      </c>
      <c r="M10" s="8">
        <f t="shared" si="3"/>
        <v>2</v>
      </c>
      <c r="N10" s="13">
        <v>0</v>
      </c>
      <c r="O10" s="12">
        <v>1</v>
      </c>
      <c r="P10" s="8">
        <f t="shared" si="4"/>
        <v>1</v>
      </c>
      <c r="Q10" s="13">
        <v>4</v>
      </c>
      <c r="R10" s="12">
        <v>2</v>
      </c>
      <c r="S10" s="8">
        <f t="shared" si="5"/>
        <v>6</v>
      </c>
      <c r="T10" s="28"/>
    </row>
    <row r="11" spans="1:20">
      <c r="A11" s="10" t="s">
        <v>87</v>
      </c>
      <c r="B11" s="11">
        <v>28</v>
      </c>
      <c r="C11" s="12">
        <v>38</v>
      </c>
      <c r="D11" s="8">
        <f t="shared" si="0"/>
        <v>66</v>
      </c>
      <c r="E11" s="13">
        <v>0</v>
      </c>
      <c r="F11" s="12">
        <v>4</v>
      </c>
      <c r="G11" s="8">
        <f t="shared" si="1"/>
        <v>4</v>
      </c>
      <c r="H11" s="13">
        <v>0</v>
      </c>
      <c r="I11" s="12">
        <v>7</v>
      </c>
      <c r="J11" s="8">
        <f t="shared" si="2"/>
        <v>7</v>
      </c>
      <c r="K11" s="12"/>
      <c r="L11" s="12">
        <v>7</v>
      </c>
      <c r="M11" s="8">
        <f t="shared" si="3"/>
        <v>7</v>
      </c>
      <c r="N11" s="13">
        <v>17</v>
      </c>
      <c r="O11" s="12">
        <v>11</v>
      </c>
      <c r="P11" s="8">
        <f t="shared" si="4"/>
        <v>28</v>
      </c>
      <c r="Q11" s="13">
        <v>11</v>
      </c>
      <c r="R11" s="12">
        <v>9</v>
      </c>
      <c r="S11" s="8">
        <f t="shared" si="5"/>
        <v>20</v>
      </c>
      <c r="T11" s="28"/>
    </row>
    <row r="12" spans="1:20">
      <c r="A12" s="14" t="s">
        <v>30</v>
      </c>
      <c r="B12" s="15">
        <v>10</v>
      </c>
      <c r="C12" s="16">
        <v>23</v>
      </c>
      <c r="D12" s="8">
        <f t="shared" si="0"/>
        <v>33</v>
      </c>
      <c r="E12" s="17">
        <v>2</v>
      </c>
      <c r="F12" s="16">
        <v>5</v>
      </c>
      <c r="G12" s="8">
        <f t="shared" si="1"/>
        <v>7</v>
      </c>
      <c r="H12" s="17">
        <v>1</v>
      </c>
      <c r="I12" s="16">
        <v>6</v>
      </c>
      <c r="J12" s="8">
        <f t="shared" si="2"/>
        <v>7</v>
      </c>
      <c r="K12" s="16"/>
      <c r="L12" s="16">
        <v>5</v>
      </c>
      <c r="M12" s="8">
        <f t="shared" si="3"/>
        <v>5</v>
      </c>
      <c r="N12" s="17">
        <v>4</v>
      </c>
      <c r="O12" s="16">
        <v>6</v>
      </c>
      <c r="P12" s="8">
        <f t="shared" si="4"/>
        <v>10</v>
      </c>
      <c r="Q12" s="17">
        <v>3</v>
      </c>
      <c r="R12" s="16">
        <v>1</v>
      </c>
      <c r="S12" s="8">
        <f t="shared" si="5"/>
        <v>4</v>
      </c>
      <c r="T12" s="28"/>
    </row>
    <row r="13" spans="1:20">
      <c r="A13" s="10" t="s">
        <v>88</v>
      </c>
      <c r="B13" s="11">
        <v>10</v>
      </c>
      <c r="C13" s="12">
        <v>13</v>
      </c>
      <c r="D13" s="8">
        <f t="shared" si="0"/>
        <v>23</v>
      </c>
      <c r="E13" s="13">
        <v>9</v>
      </c>
      <c r="F13" s="12">
        <v>1</v>
      </c>
      <c r="G13" s="8">
        <f t="shared" si="1"/>
        <v>10</v>
      </c>
      <c r="H13" s="13">
        <v>0</v>
      </c>
      <c r="I13" s="12">
        <v>4</v>
      </c>
      <c r="J13" s="8">
        <f t="shared" si="2"/>
        <v>4</v>
      </c>
      <c r="K13" s="12"/>
      <c r="L13" s="12">
        <v>6</v>
      </c>
      <c r="M13" s="8">
        <f t="shared" si="3"/>
        <v>6</v>
      </c>
      <c r="N13" s="13">
        <v>0</v>
      </c>
      <c r="O13" s="12">
        <v>2</v>
      </c>
      <c r="P13" s="8">
        <f t="shared" si="4"/>
        <v>2</v>
      </c>
      <c r="Q13" s="13">
        <v>1</v>
      </c>
      <c r="R13" s="12">
        <v>0</v>
      </c>
      <c r="S13" s="8">
        <f t="shared" si="5"/>
        <v>1</v>
      </c>
      <c r="T13" s="28"/>
    </row>
    <row r="14" spans="1:20">
      <c r="A14" s="10" t="s">
        <v>89</v>
      </c>
      <c r="B14" s="11">
        <v>9</v>
      </c>
      <c r="C14" s="12">
        <v>7</v>
      </c>
      <c r="D14" s="8">
        <f t="shared" si="0"/>
        <v>16</v>
      </c>
      <c r="E14" s="13">
        <v>0</v>
      </c>
      <c r="F14" s="12">
        <v>1</v>
      </c>
      <c r="G14" s="8">
        <f t="shared" si="1"/>
        <v>1</v>
      </c>
      <c r="H14" s="13">
        <v>0</v>
      </c>
      <c r="I14" s="12">
        <v>3</v>
      </c>
      <c r="J14" s="8">
        <f t="shared" si="2"/>
        <v>3</v>
      </c>
      <c r="K14" s="12"/>
      <c r="L14" s="12">
        <v>0</v>
      </c>
      <c r="M14" s="8">
        <f t="shared" si="3"/>
        <v>0</v>
      </c>
      <c r="N14" s="13">
        <v>4</v>
      </c>
      <c r="O14" s="12">
        <v>1</v>
      </c>
      <c r="P14" s="8">
        <f t="shared" si="4"/>
        <v>5</v>
      </c>
      <c r="Q14" s="13">
        <v>5</v>
      </c>
      <c r="R14" s="12">
        <v>2</v>
      </c>
      <c r="S14" s="8">
        <f t="shared" si="5"/>
        <v>7</v>
      </c>
      <c r="T14" s="28"/>
    </row>
    <row r="15" spans="1:20">
      <c r="A15" s="10" t="s">
        <v>90</v>
      </c>
      <c r="B15" s="11">
        <v>5</v>
      </c>
      <c r="C15" s="12">
        <v>14</v>
      </c>
      <c r="D15" s="8">
        <f t="shared" si="0"/>
        <v>19</v>
      </c>
      <c r="E15" s="13">
        <v>0</v>
      </c>
      <c r="F15" s="12">
        <v>2</v>
      </c>
      <c r="G15" s="8">
        <f t="shared" si="1"/>
        <v>2</v>
      </c>
      <c r="H15" s="13">
        <v>0</v>
      </c>
      <c r="I15" s="12">
        <v>8</v>
      </c>
      <c r="J15" s="8">
        <f t="shared" si="2"/>
        <v>8</v>
      </c>
      <c r="K15" s="12"/>
      <c r="L15" s="12">
        <v>0</v>
      </c>
      <c r="M15" s="8">
        <f t="shared" si="3"/>
        <v>0</v>
      </c>
      <c r="N15" s="13">
        <v>2</v>
      </c>
      <c r="O15" s="12">
        <v>2</v>
      </c>
      <c r="P15" s="8">
        <f t="shared" si="4"/>
        <v>4</v>
      </c>
      <c r="Q15" s="13">
        <v>3</v>
      </c>
      <c r="R15" s="12">
        <v>2</v>
      </c>
      <c r="S15" s="8">
        <f t="shared" si="5"/>
        <v>5</v>
      </c>
      <c r="T15" s="28"/>
    </row>
    <row r="16" spans="1:20">
      <c r="A16" s="10" t="s">
        <v>31</v>
      </c>
      <c r="B16" s="11">
        <v>24</v>
      </c>
      <c r="C16" s="12">
        <v>11</v>
      </c>
      <c r="D16" s="8">
        <f t="shared" si="0"/>
        <v>35</v>
      </c>
      <c r="E16" s="13">
        <v>1</v>
      </c>
      <c r="F16" s="12">
        <v>0</v>
      </c>
      <c r="G16" s="8">
        <f t="shared" si="1"/>
        <v>1</v>
      </c>
      <c r="H16" s="13">
        <v>0</v>
      </c>
      <c r="I16" s="12">
        <v>1</v>
      </c>
      <c r="J16" s="8">
        <f t="shared" si="2"/>
        <v>1</v>
      </c>
      <c r="K16" s="12"/>
      <c r="L16" s="12">
        <v>1</v>
      </c>
      <c r="M16" s="8">
        <f t="shared" si="3"/>
        <v>1</v>
      </c>
      <c r="N16" s="13">
        <v>13</v>
      </c>
      <c r="O16" s="12">
        <v>5</v>
      </c>
      <c r="P16" s="8">
        <f t="shared" si="4"/>
        <v>18</v>
      </c>
      <c r="Q16" s="13">
        <v>10</v>
      </c>
      <c r="R16" s="12">
        <v>4</v>
      </c>
      <c r="S16" s="8">
        <f t="shared" si="5"/>
        <v>14</v>
      </c>
      <c r="T16" s="28"/>
    </row>
    <row r="17" spans="1:20">
      <c r="A17" s="10" t="s">
        <v>91</v>
      </c>
      <c r="B17" s="11">
        <v>17</v>
      </c>
      <c r="C17" s="12">
        <v>19</v>
      </c>
      <c r="D17" s="8">
        <f t="shared" si="0"/>
        <v>36</v>
      </c>
      <c r="E17" s="13">
        <v>3</v>
      </c>
      <c r="F17" s="12">
        <v>12</v>
      </c>
      <c r="G17" s="8">
        <f t="shared" si="1"/>
        <v>15</v>
      </c>
      <c r="H17" s="13">
        <v>1</v>
      </c>
      <c r="I17" s="12">
        <v>2</v>
      </c>
      <c r="J17" s="8">
        <f t="shared" si="2"/>
        <v>3</v>
      </c>
      <c r="K17" s="12"/>
      <c r="L17" s="12">
        <v>4</v>
      </c>
      <c r="M17" s="8">
        <f t="shared" si="3"/>
        <v>4</v>
      </c>
      <c r="N17" s="13">
        <v>9</v>
      </c>
      <c r="O17" s="12">
        <v>1</v>
      </c>
      <c r="P17" s="8">
        <f t="shared" si="4"/>
        <v>10</v>
      </c>
      <c r="Q17" s="13">
        <v>4</v>
      </c>
      <c r="R17" s="12">
        <v>0</v>
      </c>
      <c r="S17" s="8">
        <f t="shared" si="5"/>
        <v>4</v>
      </c>
      <c r="T17" s="28"/>
    </row>
    <row r="18" spans="1:20">
      <c r="A18" s="10" t="s">
        <v>92</v>
      </c>
      <c r="B18" s="11">
        <v>15</v>
      </c>
      <c r="C18" s="12">
        <v>58</v>
      </c>
      <c r="D18" s="8">
        <f t="shared" si="0"/>
        <v>73</v>
      </c>
      <c r="E18" s="13">
        <v>0</v>
      </c>
      <c r="F18" s="12">
        <v>7</v>
      </c>
      <c r="G18" s="8">
        <f t="shared" si="1"/>
        <v>7</v>
      </c>
      <c r="H18" s="13">
        <v>2</v>
      </c>
      <c r="I18" s="12">
        <v>34</v>
      </c>
      <c r="J18" s="8">
        <f t="shared" si="2"/>
        <v>36</v>
      </c>
      <c r="K18" s="12"/>
      <c r="L18" s="12">
        <v>12</v>
      </c>
      <c r="M18" s="8">
        <f t="shared" si="3"/>
        <v>12</v>
      </c>
      <c r="N18" s="13">
        <v>7</v>
      </c>
      <c r="O18" s="12">
        <v>2</v>
      </c>
      <c r="P18" s="8">
        <f t="shared" si="4"/>
        <v>9</v>
      </c>
      <c r="Q18" s="13">
        <v>6</v>
      </c>
      <c r="R18" s="12">
        <v>3</v>
      </c>
      <c r="S18" s="8">
        <f t="shared" si="5"/>
        <v>9</v>
      </c>
      <c r="T18" s="28"/>
    </row>
    <row r="19" spans="1:20">
      <c r="A19" s="10" t="s">
        <v>32</v>
      </c>
      <c r="B19" s="11">
        <v>10</v>
      </c>
      <c r="C19" s="12">
        <v>9</v>
      </c>
      <c r="D19" s="8">
        <f t="shared" si="0"/>
        <v>19</v>
      </c>
      <c r="E19" s="13">
        <v>0</v>
      </c>
      <c r="F19" s="12">
        <v>1</v>
      </c>
      <c r="G19" s="8">
        <f t="shared" si="1"/>
        <v>1</v>
      </c>
      <c r="H19" s="13">
        <v>1</v>
      </c>
      <c r="I19" s="12">
        <v>2</v>
      </c>
      <c r="J19" s="8">
        <f t="shared" si="2"/>
        <v>3</v>
      </c>
      <c r="K19" s="12"/>
      <c r="L19" s="12">
        <v>0</v>
      </c>
      <c r="M19" s="8">
        <f t="shared" si="3"/>
        <v>0</v>
      </c>
      <c r="N19" s="13">
        <v>5</v>
      </c>
      <c r="O19" s="12">
        <v>3</v>
      </c>
      <c r="P19" s="8">
        <f t="shared" si="4"/>
        <v>8</v>
      </c>
      <c r="Q19" s="13">
        <v>4</v>
      </c>
      <c r="R19" s="12">
        <v>3</v>
      </c>
      <c r="S19" s="8">
        <f t="shared" si="5"/>
        <v>7</v>
      </c>
      <c r="T19" s="28"/>
    </row>
    <row r="20" spans="1:20" s="1" customFormat="1">
      <c r="A20" s="10" t="s">
        <v>33</v>
      </c>
      <c r="B20" s="18">
        <v>5</v>
      </c>
      <c r="C20" s="19">
        <v>9</v>
      </c>
      <c r="D20" s="8">
        <f t="shared" si="0"/>
        <v>14</v>
      </c>
      <c r="E20" s="20">
        <v>4</v>
      </c>
      <c r="F20" s="19">
        <v>6</v>
      </c>
      <c r="G20" s="8">
        <f t="shared" si="1"/>
        <v>10</v>
      </c>
      <c r="H20" s="20">
        <v>0</v>
      </c>
      <c r="I20" s="19">
        <v>0</v>
      </c>
      <c r="J20" s="8">
        <f t="shared" si="2"/>
        <v>0</v>
      </c>
      <c r="K20" s="19"/>
      <c r="L20" s="19">
        <v>1</v>
      </c>
      <c r="M20" s="8">
        <f t="shared" si="3"/>
        <v>1</v>
      </c>
      <c r="N20" s="20">
        <v>1</v>
      </c>
      <c r="O20" s="19">
        <v>1</v>
      </c>
      <c r="P20" s="8">
        <f t="shared" si="4"/>
        <v>2</v>
      </c>
      <c r="Q20" s="20">
        <v>0</v>
      </c>
      <c r="R20" s="19">
        <v>1</v>
      </c>
      <c r="S20" s="8">
        <f t="shared" si="5"/>
        <v>1</v>
      </c>
      <c r="T20" s="28"/>
    </row>
    <row r="21" spans="1:20">
      <c r="A21" s="10" t="s">
        <v>93</v>
      </c>
      <c r="B21" s="11">
        <v>7</v>
      </c>
      <c r="C21" s="12">
        <v>5</v>
      </c>
      <c r="D21" s="8">
        <f t="shared" si="0"/>
        <v>12</v>
      </c>
      <c r="E21" s="13">
        <v>2</v>
      </c>
      <c r="F21" s="12">
        <v>2</v>
      </c>
      <c r="G21" s="8">
        <f t="shared" si="1"/>
        <v>4</v>
      </c>
      <c r="H21" s="13">
        <v>1</v>
      </c>
      <c r="I21" s="12">
        <v>0</v>
      </c>
      <c r="J21" s="8">
        <f t="shared" si="2"/>
        <v>1</v>
      </c>
      <c r="K21" s="12"/>
      <c r="L21" s="12">
        <v>0</v>
      </c>
      <c r="M21" s="8">
        <f t="shared" si="3"/>
        <v>0</v>
      </c>
      <c r="N21" s="13">
        <v>2</v>
      </c>
      <c r="O21" s="12">
        <v>1</v>
      </c>
      <c r="P21" s="8">
        <f t="shared" si="4"/>
        <v>3</v>
      </c>
      <c r="Q21" s="13">
        <v>2</v>
      </c>
      <c r="R21" s="12">
        <v>2</v>
      </c>
      <c r="S21" s="8">
        <f t="shared" si="5"/>
        <v>4</v>
      </c>
      <c r="T21" s="28"/>
    </row>
    <row r="22" spans="1:20">
      <c r="A22" s="10" t="s">
        <v>34</v>
      </c>
      <c r="B22" s="11">
        <v>4</v>
      </c>
      <c r="C22" s="12">
        <v>9</v>
      </c>
      <c r="D22" s="8">
        <f t="shared" si="0"/>
        <v>13</v>
      </c>
      <c r="E22" s="13">
        <v>1</v>
      </c>
      <c r="F22" s="12">
        <v>4</v>
      </c>
      <c r="G22" s="8">
        <f t="shared" si="1"/>
        <v>5</v>
      </c>
      <c r="H22" s="13">
        <v>0</v>
      </c>
      <c r="I22" s="12">
        <v>2</v>
      </c>
      <c r="J22" s="8">
        <f t="shared" si="2"/>
        <v>2</v>
      </c>
      <c r="K22" s="12"/>
      <c r="L22" s="12">
        <v>1</v>
      </c>
      <c r="M22" s="8">
        <f t="shared" si="3"/>
        <v>1</v>
      </c>
      <c r="N22" s="13">
        <v>1</v>
      </c>
      <c r="O22" s="12">
        <v>0</v>
      </c>
      <c r="P22" s="8">
        <f t="shared" si="4"/>
        <v>1</v>
      </c>
      <c r="Q22" s="13">
        <v>2</v>
      </c>
      <c r="R22" s="12">
        <v>2</v>
      </c>
      <c r="S22" s="8">
        <f t="shared" si="5"/>
        <v>4</v>
      </c>
      <c r="T22" s="28"/>
    </row>
    <row r="23" spans="1:20">
      <c r="A23" s="10" t="s">
        <v>94</v>
      </c>
      <c r="B23" s="11">
        <v>7</v>
      </c>
      <c r="C23" s="12">
        <v>10</v>
      </c>
      <c r="D23" s="8">
        <f t="shared" si="0"/>
        <v>17</v>
      </c>
      <c r="E23" s="13">
        <v>1</v>
      </c>
      <c r="F23" s="12">
        <v>3</v>
      </c>
      <c r="G23" s="8">
        <f t="shared" si="1"/>
        <v>4</v>
      </c>
      <c r="H23" s="13">
        <v>0</v>
      </c>
      <c r="I23" s="12">
        <v>1</v>
      </c>
      <c r="J23" s="8">
        <f t="shared" si="2"/>
        <v>1</v>
      </c>
      <c r="K23" s="12"/>
      <c r="L23" s="12">
        <v>2</v>
      </c>
      <c r="M23" s="8">
        <f t="shared" si="3"/>
        <v>2</v>
      </c>
      <c r="N23" s="13">
        <v>3</v>
      </c>
      <c r="O23" s="12">
        <v>1</v>
      </c>
      <c r="P23" s="8">
        <f t="shared" si="4"/>
        <v>4</v>
      </c>
      <c r="Q23" s="13">
        <v>3</v>
      </c>
      <c r="R23" s="12">
        <v>3</v>
      </c>
      <c r="S23" s="8">
        <f t="shared" si="5"/>
        <v>6</v>
      </c>
      <c r="T23" s="28"/>
    </row>
    <row r="24" spans="1:20">
      <c r="A24" s="10" t="s">
        <v>95</v>
      </c>
      <c r="B24" s="11">
        <v>1</v>
      </c>
      <c r="C24" s="12">
        <v>2</v>
      </c>
      <c r="D24" s="8">
        <f t="shared" si="0"/>
        <v>3</v>
      </c>
      <c r="E24" s="13">
        <v>0</v>
      </c>
      <c r="F24" s="12"/>
      <c r="G24" s="8">
        <f t="shared" si="1"/>
        <v>0</v>
      </c>
      <c r="H24" s="13">
        <v>0</v>
      </c>
      <c r="I24" s="12">
        <v>1</v>
      </c>
      <c r="J24" s="8">
        <f t="shared" si="2"/>
        <v>1</v>
      </c>
      <c r="K24" s="12"/>
      <c r="L24" s="12">
        <v>1</v>
      </c>
      <c r="M24" s="8">
        <f t="shared" si="3"/>
        <v>1</v>
      </c>
      <c r="N24" s="13">
        <v>1</v>
      </c>
      <c r="O24" s="12">
        <v>0</v>
      </c>
      <c r="P24" s="8">
        <f t="shared" si="4"/>
        <v>1</v>
      </c>
      <c r="Q24" s="13">
        <v>0</v>
      </c>
      <c r="R24" s="12">
        <v>0</v>
      </c>
      <c r="S24" s="8">
        <f t="shared" si="5"/>
        <v>0</v>
      </c>
      <c r="T24" s="28"/>
    </row>
    <row r="25" spans="1:20">
      <c r="A25" s="10" t="s">
        <v>96</v>
      </c>
      <c r="B25" s="11">
        <v>0</v>
      </c>
      <c r="C25" s="12">
        <v>1</v>
      </c>
      <c r="D25" s="8">
        <f t="shared" si="0"/>
        <v>1</v>
      </c>
      <c r="E25" s="13">
        <v>0</v>
      </c>
      <c r="F25" s="12"/>
      <c r="G25" s="8">
        <f t="shared" si="1"/>
        <v>0</v>
      </c>
      <c r="H25" s="13">
        <v>0</v>
      </c>
      <c r="I25" s="12">
        <v>0</v>
      </c>
      <c r="J25" s="8">
        <f t="shared" si="2"/>
        <v>0</v>
      </c>
      <c r="K25" s="12"/>
      <c r="L25" s="12">
        <v>0</v>
      </c>
      <c r="M25" s="8">
        <f t="shared" si="3"/>
        <v>0</v>
      </c>
      <c r="N25" s="13">
        <v>0</v>
      </c>
      <c r="O25" s="12">
        <v>0</v>
      </c>
      <c r="P25" s="8">
        <f t="shared" si="4"/>
        <v>0</v>
      </c>
      <c r="Q25" s="13">
        <v>0</v>
      </c>
      <c r="R25" s="12">
        <v>1</v>
      </c>
      <c r="S25" s="8">
        <f t="shared" si="5"/>
        <v>1</v>
      </c>
      <c r="T25" s="28"/>
    </row>
    <row r="26" spans="1:20">
      <c r="A26" s="21" t="s">
        <v>97</v>
      </c>
      <c r="B26" s="22">
        <v>8</v>
      </c>
      <c r="C26" s="22">
        <v>12</v>
      </c>
      <c r="D26" s="8">
        <f t="shared" si="0"/>
        <v>20</v>
      </c>
      <c r="E26" s="23">
        <v>1</v>
      </c>
      <c r="F26" s="22"/>
      <c r="G26" s="8">
        <f t="shared" si="1"/>
        <v>1</v>
      </c>
      <c r="H26" s="23">
        <v>0</v>
      </c>
      <c r="I26" s="22">
        <v>2</v>
      </c>
      <c r="J26" s="8">
        <f t="shared" si="2"/>
        <v>2</v>
      </c>
      <c r="K26" s="22"/>
      <c r="L26" s="22">
        <v>6</v>
      </c>
      <c r="M26" s="8">
        <f t="shared" si="3"/>
        <v>6</v>
      </c>
      <c r="N26" s="23">
        <v>3</v>
      </c>
      <c r="O26" s="22">
        <v>3</v>
      </c>
      <c r="P26" s="8">
        <f t="shared" si="4"/>
        <v>6</v>
      </c>
      <c r="Q26" s="23">
        <v>4</v>
      </c>
      <c r="R26" s="22">
        <v>1</v>
      </c>
      <c r="S26" s="8">
        <f t="shared" si="5"/>
        <v>5</v>
      </c>
      <c r="T26" s="28"/>
    </row>
    <row r="27" spans="1:20">
      <c r="K27" s="26"/>
      <c r="T27" s="1"/>
    </row>
    <row r="28" spans="1:20">
      <c r="T28" s="1"/>
    </row>
    <row r="29" spans="1:20">
      <c r="T29" s="1"/>
    </row>
    <row r="30" spans="1:20">
      <c r="T30" s="1"/>
    </row>
    <row r="31" spans="1:20">
      <c r="T31" s="1"/>
    </row>
    <row r="32" spans="1:20">
      <c r="T32" s="1"/>
    </row>
  </sheetData>
  <mergeCells count="9">
    <mergeCell ref="A1:S1"/>
    <mergeCell ref="R2:S2"/>
    <mergeCell ref="B3:D3"/>
    <mergeCell ref="E3:G3"/>
    <mergeCell ref="H3:J3"/>
    <mergeCell ref="K3:M3"/>
    <mergeCell ref="N3:P3"/>
    <mergeCell ref="Q3:S3"/>
    <mergeCell ref="A3:A4"/>
  </mergeCells>
  <phoneticPr fontId="7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4"/>
  <sheetViews>
    <sheetView workbookViewId="0">
      <selection activeCell="E5" sqref="E5"/>
    </sheetView>
  </sheetViews>
  <sheetFormatPr defaultColWidth="9" defaultRowHeight="14.25"/>
  <cols>
    <col min="1" max="1" width="81.625" style="171" customWidth="1"/>
  </cols>
  <sheetData>
    <row r="1" spans="1:1" ht="69" customHeight="1">
      <c r="A1" s="172" t="s">
        <v>18</v>
      </c>
    </row>
    <row r="2" spans="1:1" ht="60.75" customHeight="1">
      <c r="A2" s="178" t="s">
        <v>130</v>
      </c>
    </row>
    <row r="3" spans="1:1" ht="118.5" customHeight="1">
      <c r="A3" s="178" t="s">
        <v>132</v>
      </c>
    </row>
    <row r="4" spans="1:1" s="170" customFormat="1" ht="102.75" customHeight="1">
      <c r="A4" s="179" t="s">
        <v>131</v>
      </c>
    </row>
  </sheetData>
  <phoneticPr fontId="7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
  <sheetViews>
    <sheetView showZeros="0" tabSelected="1" workbookViewId="0">
      <selection activeCell="L16" sqref="L16"/>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0"/>
  </cols>
  <sheetData>
    <row r="1" spans="1:9" ht="42.75" customHeight="1">
      <c r="A1" s="180" t="s">
        <v>36</v>
      </c>
      <c r="B1" s="180"/>
      <c r="C1" s="180"/>
      <c r="D1" s="180"/>
      <c r="E1" s="180"/>
      <c r="F1" s="180"/>
      <c r="G1" s="180"/>
      <c r="H1" s="180"/>
      <c r="I1" s="180"/>
    </row>
    <row r="2" spans="1:9" ht="20.25">
      <c r="A2" s="154"/>
      <c r="B2" s="154"/>
      <c r="C2" s="154"/>
      <c r="D2" s="153"/>
      <c r="E2" s="154"/>
      <c r="F2" s="154"/>
      <c r="G2" s="163"/>
      <c r="H2" s="163"/>
      <c r="I2" s="154"/>
    </row>
    <row r="3" spans="1:9" ht="20.25">
      <c r="A3" s="181" t="s">
        <v>37</v>
      </c>
      <c r="B3" s="181" t="s">
        <v>38</v>
      </c>
      <c r="C3" s="183" t="s">
        <v>39</v>
      </c>
      <c r="D3" s="164"/>
      <c r="E3" s="154"/>
      <c r="F3" s="154"/>
      <c r="G3" s="163"/>
      <c r="H3" s="163"/>
      <c r="I3" s="183" t="s">
        <v>40</v>
      </c>
    </row>
    <row r="4" spans="1:9" ht="35.25" customHeight="1">
      <c r="A4" s="182"/>
      <c r="B4" s="182"/>
      <c r="C4" s="184"/>
      <c r="D4" s="165" t="s">
        <v>41</v>
      </c>
      <c r="E4" s="158" t="s">
        <v>42</v>
      </c>
      <c r="F4" s="158" t="s">
        <v>43</v>
      </c>
      <c r="G4" s="158" t="s">
        <v>44</v>
      </c>
      <c r="H4" s="159" t="s">
        <v>45</v>
      </c>
      <c r="I4" s="183"/>
    </row>
    <row r="5" spans="1:9" ht="30" customHeight="1">
      <c r="A5" s="160" t="s">
        <v>46</v>
      </c>
      <c r="B5" s="160">
        <f>'分行业“四上”单位入库情况'!B7+'分行业“四上”单位入库情况'!B17+'分行业“四上”单位入库情况'!B38+'分行业“四上”单位入库情况'!B27+'分行业“四上”单位入库情况'!B48</f>
        <v>133</v>
      </c>
      <c r="C5" s="166">
        <f t="shared" ref="C5:C13" si="0">SUM(D5:H5)</f>
        <v>33</v>
      </c>
      <c r="D5" s="166">
        <f>分县区四上单位入库台账!B6</f>
        <v>7</v>
      </c>
      <c r="E5" s="166">
        <f>分县区四上单位入库台账!B16</f>
        <v>7</v>
      </c>
      <c r="F5" s="166">
        <f>分县区四上单位入库台账!B26</f>
        <v>5</v>
      </c>
      <c r="G5" s="166">
        <f>分县区四上单位入库台账!B37</f>
        <v>10</v>
      </c>
      <c r="H5" s="166">
        <f>分县区四上单位入库台账!B47</f>
        <v>4</v>
      </c>
      <c r="I5" s="169">
        <f>C5/B5*100</f>
        <v>24.81203007518797</v>
      </c>
    </row>
    <row r="6" spans="1:9" ht="30" customHeight="1">
      <c r="A6" s="167" t="s">
        <v>47</v>
      </c>
      <c r="B6" s="160">
        <f>'分行业“四上”单位入库情况'!B8+'分行业“四上”单位入库情况'!B18+'分行业“四上”单位入库情况'!B39+'分行业“四上”单位入库情况'!B28+'分行业“四上”单位入库情况'!B49</f>
        <v>33</v>
      </c>
      <c r="C6" s="166">
        <f t="shared" si="0"/>
        <v>10</v>
      </c>
      <c r="D6" s="166">
        <f>分县区四上单位入库台账!B7</f>
        <v>1</v>
      </c>
      <c r="E6" s="166">
        <f>分县区四上单位入库台账!B17</f>
        <v>2</v>
      </c>
      <c r="F6" s="166">
        <f>分县区四上单位入库台账!B27</f>
        <v>1</v>
      </c>
      <c r="G6" s="166">
        <f>分县区四上单位入库台账!B38</f>
        <v>5</v>
      </c>
      <c r="H6" s="166">
        <f>分县区四上单位入库台账!B48</f>
        <v>1</v>
      </c>
      <c r="I6" s="169">
        <f t="shared" ref="I6:I13" si="1">C6/B6*100</f>
        <v>30.303030303030305</v>
      </c>
    </row>
    <row r="7" spans="1:9" ht="30" customHeight="1">
      <c r="A7" s="167" t="s">
        <v>48</v>
      </c>
      <c r="B7" s="160">
        <f>'分行业“四上”单位入库情况'!B9+'分行业“四上”单位入库情况'!B19+'分行业“四上”单位入库情况'!B40+'分行业“四上”单位入库情况'!B29+'分行业“四上”单位入库情况'!B50</f>
        <v>13</v>
      </c>
      <c r="C7" s="166">
        <f t="shared" si="0"/>
        <v>7</v>
      </c>
      <c r="D7" s="166">
        <f>分县区四上单位入库台账!B8</f>
        <v>1</v>
      </c>
      <c r="E7" s="166">
        <f>分县区四上单位入库台账!B18</f>
        <v>2</v>
      </c>
      <c r="F7" s="166">
        <f>分县区四上单位入库台账!B28</f>
        <v>1</v>
      </c>
      <c r="G7" s="166">
        <f>分县区四上单位入库台账!B39</f>
        <v>3</v>
      </c>
      <c r="H7" s="166">
        <f>分县区四上单位入库台账!B49</f>
        <v>0</v>
      </c>
      <c r="I7" s="169">
        <f t="shared" si="1"/>
        <v>53.846153846153847</v>
      </c>
    </row>
    <row r="8" spans="1:9" ht="30" customHeight="1">
      <c r="A8" s="167" t="s">
        <v>49</v>
      </c>
      <c r="B8" s="160">
        <f>'分行业“四上”单位入库情况'!B10+'分行业“四上”单位入库情况'!B20+'分行业“四上”单位入库情况'!B41+'分行业“四上”单位入库情况'!B30+'分行业“四上”单位入库情况'!B51</f>
        <v>11</v>
      </c>
      <c r="C8" s="166">
        <f t="shared" si="0"/>
        <v>3</v>
      </c>
      <c r="D8" s="166">
        <f>分县区四上单位入库台账!B9</f>
        <v>1</v>
      </c>
      <c r="E8" s="166">
        <f>分县区四上单位入库台账!B19</f>
        <v>0</v>
      </c>
      <c r="F8" s="166">
        <f>分县区四上单位入库台账!B29</f>
        <v>0</v>
      </c>
      <c r="G8" s="166">
        <f>分县区四上单位入库台账!B40</f>
        <v>2</v>
      </c>
      <c r="H8" s="166">
        <f>分县区四上单位入库台账!B50</f>
        <v>0</v>
      </c>
      <c r="I8" s="169">
        <f t="shared" si="1"/>
        <v>27.27272727272727</v>
      </c>
    </row>
    <row r="9" spans="1:9" ht="30" customHeight="1">
      <c r="A9" s="167" t="s">
        <v>50</v>
      </c>
      <c r="B9" s="160">
        <f>'分行业“四上”单位入库情况'!B11+'分行业“四上”单位入库情况'!B21+'分行业“四上”单位入库情况'!B42+'分行业“四上”单位入库情况'!B31+'分行业“四上”单位入库情况'!B52</f>
        <v>15</v>
      </c>
      <c r="C9" s="166">
        <f t="shared" si="0"/>
        <v>2</v>
      </c>
      <c r="D9" s="166">
        <f>分县区四上单位入库台账!B10</f>
        <v>0</v>
      </c>
      <c r="E9" s="166">
        <f>分县区四上单位入库台账!B20</f>
        <v>0</v>
      </c>
      <c r="F9" s="166">
        <f>分县区四上单位入库台账!B30</f>
        <v>0</v>
      </c>
      <c r="G9" s="166">
        <f>分县区四上单位入库台账!B41</f>
        <v>0</v>
      </c>
      <c r="H9" s="166">
        <f>分县区四上单位入库台账!B51</f>
        <v>2</v>
      </c>
      <c r="I9" s="169">
        <f t="shared" si="1"/>
        <v>13.333333333333334</v>
      </c>
    </row>
    <row r="10" spans="1:9" ht="30" customHeight="1">
      <c r="A10" s="167" t="s">
        <v>51</v>
      </c>
      <c r="B10" s="160">
        <f>'分行业“四上”单位入库情况'!B12+'分行业“四上”单位入库情况'!B22+'分行业“四上”单位入库情况'!B43+'分行业“四上”单位入库情况'!B32+'分行业“四上”单位入库情况'!B53</f>
        <v>11</v>
      </c>
      <c r="C10" s="166">
        <f t="shared" si="0"/>
        <v>1</v>
      </c>
      <c r="D10" s="166">
        <f>分县区四上单位入库台账!B11</f>
        <v>1</v>
      </c>
      <c r="E10" s="166">
        <f>分县区四上单位入库台账!B21</f>
        <v>0</v>
      </c>
      <c r="F10" s="166">
        <f>分县区四上单位入库台账!B31</f>
        <v>0</v>
      </c>
      <c r="G10" s="166">
        <f>分县区四上单位入库台账!B42</f>
        <v>0</v>
      </c>
      <c r="H10" s="166">
        <f>分县区四上单位入库台账!B52</f>
        <v>0</v>
      </c>
      <c r="I10" s="169">
        <f t="shared" si="1"/>
        <v>9.0909090909090917</v>
      </c>
    </row>
    <row r="11" spans="1:9" ht="30" customHeight="1">
      <c r="A11" s="167" t="s">
        <v>52</v>
      </c>
      <c r="B11" s="160">
        <f>'分行业“四上”单位入库情况'!B13+'分行业“四上”单位入库情况'!B23+'分行业“四上”单位入库情况'!B44+'分行业“四上”单位入库情况'!B33+'分行业“四上”单位入库情况'!B54</f>
        <v>15</v>
      </c>
      <c r="C11" s="166">
        <f t="shared" si="0"/>
        <v>0</v>
      </c>
      <c r="D11" s="166">
        <f>分县区四上单位入库台账!B12</f>
        <v>0</v>
      </c>
      <c r="E11" s="166">
        <f>分县区四上单位入库台账!B22</f>
        <v>0</v>
      </c>
      <c r="F11" s="166">
        <f>分县区四上单位入库台账!B32</f>
        <v>0</v>
      </c>
      <c r="G11" s="166">
        <f>分县区四上单位入库台账!B43</f>
        <v>0</v>
      </c>
      <c r="H11" s="166">
        <f>分县区四上单位入库台账!B53</f>
        <v>0</v>
      </c>
      <c r="I11" s="169">
        <f t="shared" si="1"/>
        <v>0</v>
      </c>
    </row>
    <row r="12" spans="1:9" ht="30" customHeight="1">
      <c r="A12" s="167" t="s">
        <v>53</v>
      </c>
      <c r="B12" s="160">
        <f>'分行业“四上”单位入库情况'!B14+'分行业“四上”单位入库情况'!B24+'分行业“四上”单位入库情况'!B45+'分行业“四上”单位入库情况'!B34+'分行业“四上”单位入库情况'!B55</f>
        <v>16</v>
      </c>
      <c r="C12" s="166">
        <f t="shared" si="0"/>
        <v>8</v>
      </c>
      <c r="D12" s="166">
        <f>分县区四上单位入库台账!B13</f>
        <v>2</v>
      </c>
      <c r="E12" s="166">
        <f>分县区四上单位入库台账!B23</f>
        <v>2</v>
      </c>
      <c r="F12" s="166">
        <f>分县区四上单位入库台账!B33</f>
        <v>3</v>
      </c>
      <c r="G12" s="166">
        <f>分县区四上单位入库台账!B44</f>
        <v>0</v>
      </c>
      <c r="H12" s="166">
        <f>分县区四上单位入库台账!B54</f>
        <v>1</v>
      </c>
      <c r="I12" s="169">
        <f t="shared" si="1"/>
        <v>50</v>
      </c>
    </row>
    <row r="13" spans="1:9" ht="30" customHeight="1">
      <c r="A13" s="167" t="s">
        <v>54</v>
      </c>
      <c r="B13" s="160">
        <f>'分行业“四上”单位入库情况'!B15+'分行业“四上”单位入库情况'!B25+'分行业“四上”单位入库情况'!B46+'分行业“四上”单位入库情况'!B35+'分行业“四上”单位入库情况'!B56</f>
        <v>19</v>
      </c>
      <c r="C13" s="166">
        <f t="shared" si="0"/>
        <v>2</v>
      </c>
      <c r="D13" s="166">
        <f>分县区四上单位入库台账!B14</f>
        <v>1</v>
      </c>
      <c r="E13" s="166">
        <f>分县区四上单位入库台账!B24</f>
        <v>1</v>
      </c>
      <c r="F13" s="166">
        <f>分县区四上单位入库台账!B34</f>
        <v>0</v>
      </c>
      <c r="G13" s="166">
        <f>分县区四上单位入库台账!B46</f>
        <v>0</v>
      </c>
      <c r="H13" s="166">
        <f>分县区四上单位入库台账!B55</f>
        <v>0</v>
      </c>
      <c r="I13" s="169">
        <f t="shared" si="1"/>
        <v>10.526315789473683</v>
      </c>
    </row>
    <row r="14" spans="1:9">
      <c r="A14" s="168"/>
      <c r="B14" s="168"/>
      <c r="C14" s="168"/>
      <c r="D14" s="168"/>
      <c r="E14" s="168"/>
      <c r="F14" s="168"/>
      <c r="G14" s="168"/>
      <c r="H14" s="168"/>
      <c r="I14" s="168"/>
    </row>
  </sheetData>
  <mergeCells count="5">
    <mergeCell ref="A1:I1"/>
    <mergeCell ref="A3:A4"/>
    <mergeCell ref="B3:B4"/>
    <mergeCell ref="C3:C4"/>
    <mergeCell ref="I3:I4"/>
  </mergeCells>
  <phoneticPr fontId="7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showZeros="0" workbookViewId="0">
      <selection activeCell="J10" sqref="J10"/>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180" t="s">
        <v>55</v>
      </c>
      <c r="B1" s="180"/>
      <c r="C1" s="180"/>
      <c r="D1" s="180"/>
      <c r="E1" s="180"/>
      <c r="F1" s="180"/>
      <c r="G1" s="180"/>
      <c r="H1" s="180"/>
      <c r="I1" s="180"/>
    </row>
    <row r="2" spans="1:9" ht="20.25">
      <c r="A2" s="154"/>
      <c r="B2" s="154"/>
      <c r="C2" s="154"/>
      <c r="D2" s="154"/>
      <c r="E2" s="154"/>
      <c r="F2" s="154"/>
      <c r="G2" s="155" t="s">
        <v>56</v>
      </c>
      <c r="H2" s="155"/>
      <c r="I2" s="155"/>
    </row>
    <row r="3" spans="1:9" ht="13.5" customHeight="1">
      <c r="A3" s="181" t="s">
        <v>37</v>
      </c>
      <c r="B3" s="185" t="s">
        <v>35</v>
      </c>
      <c r="C3" s="154"/>
      <c r="D3" s="154"/>
      <c r="E3" s="154"/>
      <c r="F3" s="154"/>
      <c r="G3" s="156"/>
      <c r="H3" s="155"/>
      <c r="I3" s="155"/>
    </row>
    <row r="4" spans="1:9" ht="38.25" customHeight="1">
      <c r="A4" s="182"/>
      <c r="B4" s="186"/>
      <c r="C4" s="157" t="s">
        <v>41</v>
      </c>
      <c r="D4" s="95" t="s">
        <v>42</v>
      </c>
      <c r="E4" s="158" t="s">
        <v>43</v>
      </c>
      <c r="F4" s="158" t="s">
        <v>44</v>
      </c>
      <c r="G4" s="159" t="s">
        <v>45</v>
      </c>
    </row>
    <row r="5" spans="1:9" ht="39.950000000000003" customHeight="1">
      <c r="A5" s="160" t="s">
        <v>57</v>
      </c>
      <c r="B5" s="160">
        <f>SUM(C5:G5)</f>
        <v>10</v>
      </c>
      <c r="C5" s="160">
        <f>'分行业“四上”单位退库情况'!C6</f>
        <v>0</v>
      </c>
      <c r="D5" s="160">
        <f>'分行业“四上”单位退库情况'!C16</f>
        <v>0</v>
      </c>
      <c r="E5" s="160">
        <f>'分行业“四上”单位退库情况'!C26</f>
        <v>0</v>
      </c>
      <c r="F5" s="160">
        <f>'分行业“四上”单位退库情况'!C37</f>
        <v>7</v>
      </c>
      <c r="G5" s="161">
        <f>'分行业“四上”单位退库情况'!C47</f>
        <v>3</v>
      </c>
      <c r="H5" s="30"/>
    </row>
    <row r="6" spans="1:9" ht="39.950000000000003" customHeight="1">
      <c r="A6" s="162" t="s">
        <v>47</v>
      </c>
      <c r="B6" s="160">
        <f t="shared" ref="B6:B13" si="0">SUM(C6:G6)</f>
        <v>7</v>
      </c>
      <c r="C6" s="160">
        <f>'分行业“四上”单位退库情况'!C7</f>
        <v>0</v>
      </c>
      <c r="D6" s="160">
        <f>'分行业“四上”单位退库情况'!C17</f>
        <v>0</v>
      </c>
      <c r="E6" s="160">
        <f>'分行业“四上”单位退库情况'!C27</f>
        <v>0</v>
      </c>
      <c r="F6" s="160">
        <f>'分行业“四上”单位退库情况'!C38</f>
        <v>7</v>
      </c>
      <c r="G6" s="161">
        <f>'分行业“四上”单位退库情况'!C48</f>
        <v>0</v>
      </c>
    </row>
    <row r="7" spans="1:9" ht="39.950000000000003" customHeight="1">
      <c r="A7" s="162" t="s">
        <v>48</v>
      </c>
      <c r="B7" s="160">
        <f t="shared" si="0"/>
        <v>1</v>
      </c>
      <c r="C7" s="160">
        <f>'分行业“四上”单位退库情况'!C8</f>
        <v>0</v>
      </c>
      <c r="D7" s="160">
        <f>'分行业“四上”单位退库情况'!C18</f>
        <v>0</v>
      </c>
      <c r="E7" s="160">
        <f>'分行业“四上”单位退库情况'!C28</f>
        <v>0</v>
      </c>
      <c r="F7" s="160">
        <f>'分行业“四上”单位退库情况'!C39</f>
        <v>0</v>
      </c>
      <c r="G7" s="161">
        <f>'分行业“四上”单位退库情况'!C49</f>
        <v>1</v>
      </c>
    </row>
    <row r="8" spans="1:9" ht="39.950000000000003" customHeight="1">
      <c r="A8" s="162" t="s">
        <v>49</v>
      </c>
      <c r="B8" s="160">
        <f t="shared" si="0"/>
        <v>0</v>
      </c>
      <c r="C8" s="160">
        <f>'分行业“四上”单位退库情况'!C9</f>
        <v>0</v>
      </c>
      <c r="D8" s="160">
        <f>'分行业“四上”单位退库情况'!C19</f>
        <v>0</v>
      </c>
      <c r="E8" s="160">
        <f>'分行业“四上”单位退库情况'!C29</f>
        <v>0</v>
      </c>
      <c r="F8" s="160">
        <f>'分行业“四上”单位退库情况'!C40</f>
        <v>0</v>
      </c>
      <c r="G8" s="161">
        <f>'分行业“四上”单位退库情况'!C50</f>
        <v>0</v>
      </c>
    </row>
    <row r="9" spans="1:9" ht="39.950000000000003" customHeight="1">
      <c r="A9" s="162" t="s">
        <v>50</v>
      </c>
      <c r="B9" s="160">
        <f t="shared" si="0"/>
        <v>1</v>
      </c>
      <c r="C9" s="160">
        <f>'分行业“四上”单位退库情况'!C10</f>
        <v>0</v>
      </c>
      <c r="D9" s="160">
        <f>'分行业“四上”单位退库情况'!C20</f>
        <v>0</v>
      </c>
      <c r="E9" s="160">
        <f>'分行业“四上”单位退库情况'!C30</f>
        <v>0</v>
      </c>
      <c r="F9" s="160">
        <f>'分行业“四上”单位退库情况'!C41</f>
        <v>0</v>
      </c>
      <c r="G9" s="161">
        <f>'分行业“四上”单位退库情况'!C51</f>
        <v>1</v>
      </c>
    </row>
    <row r="10" spans="1:9" ht="39.950000000000003" customHeight="1">
      <c r="A10" s="162" t="s">
        <v>51</v>
      </c>
      <c r="B10" s="160">
        <f t="shared" si="0"/>
        <v>0</v>
      </c>
      <c r="C10" s="160">
        <f>'分行业“四上”单位退库情况'!C11</f>
        <v>0</v>
      </c>
      <c r="D10" s="160">
        <f>'分行业“四上”单位退库情况'!C21</f>
        <v>0</v>
      </c>
      <c r="E10" s="160">
        <f>'分行业“四上”单位退库情况'!C31</f>
        <v>0</v>
      </c>
      <c r="F10" s="160">
        <f>'分行业“四上”单位退库情况'!C42</f>
        <v>0</v>
      </c>
      <c r="G10" s="161">
        <f>'分行业“四上”单位退库情况'!C52</f>
        <v>0</v>
      </c>
    </row>
    <row r="11" spans="1:9" ht="39.950000000000003" customHeight="1">
      <c r="A11" s="162" t="s">
        <v>52</v>
      </c>
      <c r="B11" s="160">
        <f t="shared" si="0"/>
        <v>0</v>
      </c>
      <c r="C11" s="160">
        <f>'分行业“四上”单位退库情况'!C12</f>
        <v>0</v>
      </c>
      <c r="D11" s="160">
        <f>'分行业“四上”单位退库情况'!C22</f>
        <v>0</v>
      </c>
      <c r="E11" s="160">
        <f>'分行业“四上”单位退库情况'!C32</f>
        <v>0</v>
      </c>
      <c r="F11" s="160">
        <f>'分行业“四上”单位退库情况'!C43</f>
        <v>0</v>
      </c>
      <c r="G11" s="161">
        <f>'分行业“四上”单位退库情况'!C53</f>
        <v>0</v>
      </c>
    </row>
    <row r="12" spans="1:9" ht="39.950000000000003" customHeight="1">
      <c r="A12" s="162" t="s">
        <v>53</v>
      </c>
      <c r="B12" s="160">
        <f t="shared" si="0"/>
        <v>1</v>
      </c>
      <c r="C12" s="160">
        <f>'分行业“四上”单位退库情况'!C13</f>
        <v>0</v>
      </c>
      <c r="D12" s="160">
        <f>'分行业“四上”单位退库情况'!C23</f>
        <v>0</v>
      </c>
      <c r="E12" s="160">
        <f>'分行业“四上”单位退库情况'!C33</f>
        <v>0</v>
      </c>
      <c r="F12" s="160">
        <f>'分行业“四上”单位退库情况'!C44</f>
        <v>0</v>
      </c>
      <c r="G12" s="161">
        <f>'分行业“四上”单位退库情况'!C54</f>
        <v>1</v>
      </c>
    </row>
    <row r="13" spans="1:9" ht="39.950000000000003" customHeight="1">
      <c r="A13" s="162" t="s">
        <v>54</v>
      </c>
      <c r="B13" s="160">
        <f t="shared" si="0"/>
        <v>0</v>
      </c>
      <c r="C13" s="160">
        <f>'分行业“四上”单位退库情况'!C14</f>
        <v>0</v>
      </c>
      <c r="D13" s="160">
        <f>'分行业“四上”单位退库情况'!C24</f>
        <v>0</v>
      </c>
      <c r="E13" s="160">
        <f>'分行业“四上”单位退库情况'!C34</f>
        <v>0</v>
      </c>
      <c r="F13" s="160">
        <f>'分行业“四上”单位退库情况'!C46</f>
        <v>0</v>
      </c>
      <c r="G13" s="161">
        <f>'分行业“四上”单位退库情况'!C55</f>
        <v>0</v>
      </c>
    </row>
  </sheetData>
  <mergeCells count="3">
    <mergeCell ref="A1:I1"/>
    <mergeCell ref="A3:A4"/>
    <mergeCell ref="B3:B4"/>
  </mergeCells>
  <phoneticPr fontId="7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6"/>
  <sheetViews>
    <sheetView showZeros="0" workbookViewId="0">
      <selection activeCell="I53" sqref="I53"/>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187" t="s">
        <v>58</v>
      </c>
      <c r="B1" s="187"/>
      <c r="C1" s="187"/>
      <c r="D1" s="187"/>
      <c r="E1" s="187"/>
    </row>
    <row r="2" spans="1:6" ht="14.25" customHeight="1">
      <c r="A2" s="59"/>
      <c r="B2" s="59"/>
      <c r="C2" s="129"/>
      <c r="D2" s="129"/>
      <c r="E2" s="130" t="s">
        <v>56</v>
      </c>
    </row>
    <row r="3" spans="1:6" ht="31.5" customHeight="1">
      <c r="A3" s="189" t="s">
        <v>59</v>
      </c>
      <c r="B3" s="191" t="s">
        <v>60</v>
      </c>
      <c r="C3" s="193" t="s">
        <v>61</v>
      </c>
      <c r="D3" s="195" t="s">
        <v>62</v>
      </c>
      <c r="E3" s="183" t="s">
        <v>40</v>
      </c>
      <c r="F3" s="63"/>
    </row>
    <row r="4" spans="1:6" ht="40.5" customHeight="1">
      <c r="A4" s="190"/>
      <c r="B4" s="192"/>
      <c r="C4" s="194"/>
      <c r="D4" s="196"/>
      <c r="E4" s="183"/>
      <c r="F4" s="63"/>
    </row>
    <row r="5" spans="1:6" ht="37.5" customHeight="1">
      <c r="A5" s="131" t="s">
        <v>19</v>
      </c>
      <c r="B5" s="48">
        <v>133</v>
      </c>
      <c r="C5" s="48">
        <f>C7+C17+C27+C38+C48</f>
        <v>10</v>
      </c>
      <c r="D5" s="48">
        <f>D7+D17+D27+D38+D48</f>
        <v>33</v>
      </c>
      <c r="E5" s="132">
        <f t="shared" ref="E5" si="0">D5/B5*100</f>
        <v>24.81203007518797</v>
      </c>
      <c r="F5" s="133"/>
    </row>
    <row r="6" spans="1:6">
      <c r="A6" s="134" t="s">
        <v>63</v>
      </c>
      <c r="B6" s="135"/>
      <c r="C6" s="136"/>
      <c r="D6" s="137"/>
      <c r="E6" s="138"/>
      <c r="F6" s="28"/>
    </row>
    <row r="7" spans="1:6">
      <c r="A7" s="139" t="s">
        <v>64</v>
      </c>
      <c r="B7" s="140">
        <v>50</v>
      </c>
      <c r="C7" s="141">
        <v>2</v>
      </c>
      <c r="D7" s="141">
        <v>7</v>
      </c>
      <c r="E7" s="142">
        <f>D7/B7*100</f>
        <v>14.000000000000002</v>
      </c>
      <c r="F7" s="28"/>
    </row>
    <row r="8" spans="1:6">
      <c r="A8" s="43" t="s">
        <v>65</v>
      </c>
      <c r="B8" s="48">
        <v>5</v>
      </c>
      <c r="C8" s="42"/>
      <c r="D8" s="48">
        <v>1</v>
      </c>
      <c r="E8" s="143">
        <f t="shared" ref="E8:E15" si="1">D8/B8*100</f>
        <v>20</v>
      </c>
      <c r="F8" s="28"/>
    </row>
    <row r="9" spans="1:6">
      <c r="A9" s="43" t="s">
        <v>66</v>
      </c>
      <c r="B9" s="48">
        <v>6</v>
      </c>
      <c r="C9" s="42">
        <v>1</v>
      </c>
      <c r="D9" s="48">
        <v>1</v>
      </c>
      <c r="E9" s="143">
        <f t="shared" si="1"/>
        <v>16.666666666666664</v>
      </c>
      <c r="F9" s="28"/>
    </row>
    <row r="10" spans="1:6">
      <c r="A10" s="43" t="s">
        <v>67</v>
      </c>
      <c r="B10" s="48">
        <v>5</v>
      </c>
      <c r="C10" s="42"/>
      <c r="D10" s="48">
        <v>1</v>
      </c>
      <c r="E10" s="143">
        <f t="shared" si="1"/>
        <v>20</v>
      </c>
      <c r="F10" s="28"/>
    </row>
    <row r="11" spans="1:6">
      <c r="A11" s="43" t="s">
        <v>68</v>
      </c>
      <c r="B11" s="48">
        <v>7</v>
      </c>
      <c r="C11" s="42"/>
      <c r="D11" s="48">
        <v>0</v>
      </c>
      <c r="E11" s="143">
        <f t="shared" si="1"/>
        <v>0</v>
      </c>
      <c r="F11" s="28"/>
    </row>
    <row r="12" spans="1:6">
      <c r="A12" s="43" t="s">
        <v>69</v>
      </c>
      <c r="B12" s="48">
        <v>5</v>
      </c>
      <c r="C12" s="42"/>
      <c r="D12" s="48">
        <v>1</v>
      </c>
      <c r="E12" s="143">
        <f t="shared" si="1"/>
        <v>20</v>
      </c>
      <c r="F12" s="28"/>
    </row>
    <row r="13" spans="1:6">
      <c r="A13" s="43" t="s">
        <v>70</v>
      </c>
      <c r="B13" s="48">
        <v>6</v>
      </c>
      <c r="C13" s="42"/>
      <c r="D13" s="48">
        <v>0</v>
      </c>
      <c r="E13" s="143">
        <f t="shared" si="1"/>
        <v>0</v>
      </c>
      <c r="F13" s="28"/>
    </row>
    <row r="14" spans="1:6">
      <c r="A14" s="43" t="s">
        <v>71</v>
      </c>
      <c r="B14" s="48">
        <v>6</v>
      </c>
      <c r="C14" s="42"/>
      <c r="D14" s="48">
        <v>2</v>
      </c>
      <c r="E14" s="143">
        <f t="shared" si="1"/>
        <v>33.333333333333329</v>
      </c>
      <c r="F14" s="28"/>
    </row>
    <row r="15" spans="1:6">
      <c r="A15" s="43" t="s">
        <v>72</v>
      </c>
      <c r="B15" s="48">
        <v>10</v>
      </c>
      <c r="C15" s="42">
        <v>1</v>
      </c>
      <c r="D15" s="48">
        <v>1</v>
      </c>
      <c r="E15" s="143">
        <f t="shared" si="1"/>
        <v>10</v>
      </c>
      <c r="F15" s="28"/>
    </row>
    <row r="16" spans="1:6">
      <c r="A16" s="134" t="s">
        <v>73</v>
      </c>
      <c r="B16" s="135"/>
      <c r="C16" s="144"/>
      <c r="D16" s="145"/>
      <c r="E16" s="146"/>
      <c r="F16" s="28"/>
    </row>
    <row r="17" spans="1:6">
      <c r="A17" s="139" t="s">
        <v>64</v>
      </c>
      <c r="B17" s="140">
        <v>25</v>
      </c>
      <c r="C17" s="141">
        <v>1</v>
      </c>
      <c r="D17" s="147">
        <v>7</v>
      </c>
      <c r="E17" s="142">
        <f>D17/B17*100</f>
        <v>28.000000000000004</v>
      </c>
      <c r="F17" s="28"/>
    </row>
    <row r="18" spans="1:6">
      <c r="A18" s="43" t="s">
        <v>65</v>
      </c>
      <c r="B18" s="48">
        <v>7</v>
      </c>
      <c r="C18" s="42"/>
      <c r="D18" s="148">
        <v>2</v>
      </c>
      <c r="E18" s="143">
        <f t="shared" ref="E18:E25" si="2">D18/B18*100</f>
        <v>28.571428571428569</v>
      </c>
      <c r="F18" s="28"/>
    </row>
    <row r="19" spans="1:6">
      <c r="A19" s="43" t="s">
        <v>66</v>
      </c>
      <c r="B19" s="48">
        <v>2</v>
      </c>
      <c r="C19" s="42"/>
      <c r="D19" s="148">
        <v>2</v>
      </c>
      <c r="E19" s="143">
        <f t="shared" si="2"/>
        <v>100</v>
      </c>
      <c r="F19" s="28"/>
    </row>
    <row r="20" spans="1:6">
      <c r="A20" s="43" t="s">
        <v>67</v>
      </c>
      <c r="B20" s="48">
        <v>2</v>
      </c>
      <c r="C20" s="42"/>
      <c r="D20" s="148">
        <v>0</v>
      </c>
      <c r="E20" s="143">
        <f t="shared" si="2"/>
        <v>0</v>
      </c>
      <c r="F20" s="28"/>
    </row>
    <row r="21" spans="1:6">
      <c r="A21" s="43" t="s">
        <v>68</v>
      </c>
      <c r="B21" s="48">
        <v>3</v>
      </c>
      <c r="C21" s="42"/>
      <c r="D21" s="148">
        <v>0</v>
      </c>
      <c r="E21" s="143">
        <f t="shared" si="2"/>
        <v>0</v>
      </c>
      <c r="F21" s="28"/>
    </row>
    <row r="22" spans="1:6">
      <c r="A22" s="43" t="s">
        <v>69</v>
      </c>
      <c r="B22" s="48">
        <v>2</v>
      </c>
      <c r="C22" s="42"/>
      <c r="D22" s="148">
        <v>0</v>
      </c>
      <c r="E22" s="143">
        <f t="shared" si="2"/>
        <v>0</v>
      </c>
      <c r="F22" s="28"/>
    </row>
    <row r="23" spans="1:6">
      <c r="A23" s="43" t="s">
        <v>70</v>
      </c>
      <c r="B23" s="48">
        <v>3</v>
      </c>
      <c r="C23" s="42"/>
      <c r="D23" s="148">
        <v>0</v>
      </c>
      <c r="E23" s="143">
        <f t="shared" si="2"/>
        <v>0</v>
      </c>
      <c r="F23" s="28"/>
    </row>
    <row r="24" spans="1:6">
      <c r="A24" s="43" t="s">
        <v>71</v>
      </c>
      <c r="B24" s="48">
        <v>3</v>
      </c>
      <c r="C24" s="42"/>
      <c r="D24" s="148">
        <v>2</v>
      </c>
      <c r="E24" s="143">
        <f t="shared" si="2"/>
        <v>66.666666666666657</v>
      </c>
      <c r="F24" s="28"/>
    </row>
    <row r="25" spans="1:6">
      <c r="A25" s="43" t="s">
        <v>72</v>
      </c>
      <c r="B25" s="48">
        <v>3</v>
      </c>
      <c r="C25" s="42">
        <v>1</v>
      </c>
      <c r="D25" s="148">
        <v>1</v>
      </c>
      <c r="E25" s="143">
        <f t="shared" si="2"/>
        <v>33.333333333333329</v>
      </c>
      <c r="F25" s="28"/>
    </row>
    <row r="26" spans="1:6">
      <c r="A26" s="134" t="s">
        <v>74</v>
      </c>
      <c r="B26" s="135"/>
      <c r="C26" s="149"/>
      <c r="D26" s="145"/>
      <c r="E26" s="142"/>
      <c r="F26" s="28"/>
    </row>
    <row r="27" spans="1:6">
      <c r="A27" s="139" t="s">
        <v>64</v>
      </c>
      <c r="B27" s="140">
        <v>20</v>
      </c>
      <c r="C27" s="141"/>
      <c r="D27" s="147">
        <v>5</v>
      </c>
      <c r="E27" s="142">
        <f>D27/B27*100</f>
        <v>25</v>
      </c>
      <c r="F27" s="28"/>
    </row>
    <row r="28" spans="1:6">
      <c r="A28" s="43" t="s">
        <v>65</v>
      </c>
      <c r="B28" s="48">
        <v>6</v>
      </c>
      <c r="C28" s="42"/>
      <c r="D28" s="148">
        <v>1</v>
      </c>
      <c r="E28" s="143">
        <f t="shared" ref="E28:E35" si="3">D28/B28*100</f>
        <v>16.666666666666664</v>
      </c>
      <c r="F28" s="28"/>
    </row>
    <row r="29" spans="1:6">
      <c r="A29" s="43" t="s">
        <v>66</v>
      </c>
      <c r="B29" s="48">
        <v>1</v>
      </c>
      <c r="C29" s="42"/>
      <c r="D29" s="148">
        <v>1</v>
      </c>
      <c r="E29" s="143">
        <f t="shared" si="3"/>
        <v>100</v>
      </c>
      <c r="F29" s="28"/>
    </row>
    <row r="30" spans="1:6">
      <c r="A30" s="43" t="s">
        <v>67</v>
      </c>
      <c r="B30" s="48">
        <v>1</v>
      </c>
      <c r="C30" s="42"/>
      <c r="D30" s="148"/>
      <c r="E30" s="143">
        <f t="shared" si="3"/>
        <v>0</v>
      </c>
      <c r="F30" s="28"/>
    </row>
    <row r="31" spans="1:6">
      <c r="A31" s="43" t="s">
        <v>68</v>
      </c>
      <c r="B31" s="48">
        <v>2</v>
      </c>
      <c r="C31" s="42"/>
      <c r="D31" s="148"/>
      <c r="E31" s="143">
        <f t="shared" si="3"/>
        <v>0</v>
      </c>
      <c r="F31" s="28"/>
    </row>
    <row r="32" spans="1:6">
      <c r="A32" s="43" t="s">
        <v>69</v>
      </c>
      <c r="B32" s="48">
        <v>1</v>
      </c>
      <c r="C32" s="42"/>
      <c r="D32" s="148"/>
      <c r="E32" s="143">
        <f t="shared" si="3"/>
        <v>0</v>
      </c>
      <c r="F32" s="28"/>
    </row>
    <row r="33" spans="1:6">
      <c r="A33" s="43" t="s">
        <v>70</v>
      </c>
      <c r="B33" s="48">
        <v>2</v>
      </c>
      <c r="C33" s="42"/>
      <c r="D33" s="148"/>
      <c r="E33" s="143">
        <f t="shared" si="3"/>
        <v>0</v>
      </c>
      <c r="F33" s="28"/>
    </row>
    <row r="34" spans="1:6">
      <c r="A34" s="43" t="s">
        <v>71</v>
      </c>
      <c r="B34" s="48">
        <v>3</v>
      </c>
      <c r="C34" s="42"/>
      <c r="D34" s="148">
        <v>3</v>
      </c>
      <c r="E34" s="143">
        <f t="shared" si="3"/>
        <v>100</v>
      </c>
      <c r="F34" s="28"/>
    </row>
    <row r="35" spans="1:6">
      <c r="A35" s="43" t="s">
        <v>72</v>
      </c>
      <c r="B35" s="48">
        <v>4</v>
      </c>
      <c r="C35" s="42"/>
      <c r="D35" s="148"/>
      <c r="E35" s="143">
        <f t="shared" si="3"/>
        <v>0</v>
      </c>
      <c r="F35" s="28"/>
    </row>
    <row r="36" spans="1:6">
      <c r="A36" s="134" t="s">
        <v>75</v>
      </c>
      <c r="B36" s="140"/>
      <c r="C36" s="141"/>
      <c r="D36" s="137"/>
      <c r="E36" s="142"/>
      <c r="F36" s="28"/>
    </row>
    <row r="37" spans="1:6">
      <c r="A37" s="134" t="s">
        <v>76</v>
      </c>
      <c r="B37" s="140"/>
      <c r="C37" s="141"/>
      <c r="D37" s="137"/>
      <c r="E37" s="142"/>
      <c r="F37" s="28"/>
    </row>
    <row r="38" spans="1:6">
      <c r="A38" s="139" t="s">
        <v>64</v>
      </c>
      <c r="B38" s="140">
        <v>30</v>
      </c>
      <c r="C38" s="149">
        <v>4</v>
      </c>
      <c r="D38" s="149">
        <v>10</v>
      </c>
      <c r="E38" s="142">
        <f>D38/B38*100</f>
        <v>33.333333333333329</v>
      </c>
      <c r="F38" s="28"/>
    </row>
    <row r="39" spans="1:6">
      <c r="A39" s="43" t="s">
        <v>65</v>
      </c>
      <c r="B39" s="48">
        <v>13</v>
      </c>
      <c r="C39" s="150"/>
      <c r="D39" s="51">
        <v>5</v>
      </c>
      <c r="E39" s="143">
        <f t="shared" ref="E39:E46" si="4">D39/B39*100</f>
        <v>38.461538461538467</v>
      </c>
      <c r="F39" s="28"/>
    </row>
    <row r="40" spans="1:6">
      <c r="A40" s="43" t="s">
        <v>66</v>
      </c>
      <c r="B40" s="48">
        <v>3</v>
      </c>
      <c r="C40" s="150">
        <v>2</v>
      </c>
      <c r="D40" s="51">
        <v>3</v>
      </c>
      <c r="E40" s="143">
        <f t="shared" si="4"/>
        <v>100</v>
      </c>
      <c r="F40" s="28"/>
    </row>
    <row r="41" spans="1:6">
      <c r="A41" s="43" t="s">
        <v>67</v>
      </c>
      <c r="B41" s="48">
        <v>2</v>
      </c>
      <c r="C41" s="150">
        <v>2</v>
      </c>
      <c r="D41" s="51">
        <v>2</v>
      </c>
      <c r="E41" s="143">
        <f t="shared" si="4"/>
        <v>100</v>
      </c>
      <c r="F41" s="28"/>
    </row>
    <row r="42" spans="1:6">
      <c r="A42" s="43" t="s">
        <v>68</v>
      </c>
      <c r="B42" s="48">
        <v>2</v>
      </c>
      <c r="C42" s="150"/>
      <c r="D42" s="51">
        <v>0</v>
      </c>
      <c r="E42" s="143">
        <f t="shared" si="4"/>
        <v>0</v>
      </c>
      <c r="F42" s="28"/>
    </row>
    <row r="43" spans="1:6">
      <c r="A43" s="43" t="s">
        <v>69</v>
      </c>
      <c r="B43" s="48">
        <v>2</v>
      </c>
      <c r="C43" s="150"/>
      <c r="D43" s="51">
        <v>0</v>
      </c>
      <c r="E43" s="143">
        <f t="shared" si="4"/>
        <v>0</v>
      </c>
      <c r="F43" s="28"/>
    </row>
    <row r="44" spans="1:6">
      <c r="A44" s="43" t="s">
        <v>70</v>
      </c>
      <c r="B44" s="48">
        <v>3</v>
      </c>
      <c r="C44" s="150"/>
      <c r="D44" s="51">
        <v>0</v>
      </c>
      <c r="E44" s="143">
        <f t="shared" si="4"/>
        <v>0</v>
      </c>
      <c r="F44" s="28"/>
    </row>
    <row r="45" spans="1:6">
      <c r="A45" s="43" t="s">
        <v>71</v>
      </c>
      <c r="B45" s="48">
        <v>3</v>
      </c>
      <c r="C45" s="150"/>
      <c r="D45" s="73">
        <v>0</v>
      </c>
      <c r="E45" s="143">
        <f t="shared" si="4"/>
        <v>0</v>
      </c>
      <c r="F45" s="28"/>
    </row>
    <row r="46" spans="1:6">
      <c r="A46" s="43" t="s">
        <v>72</v>
      </c>
      <c r="B46" s="48">
        <v>2</v>
      </c>
      <c r="C46" s="150"/>
      <c r="D46" s="73"/>
      <c r="E46" s="143">
        <f t="shared" si="4"/>
        <v>0</v>
      </c>
      <c r="F46" s="28"/>
    </row>
    <row r="47" spans="1:6">
      <c r="A47" s="134" t="s">
        <v>77</v>
      </c>
      <c r="B47" s="140"/>
      <c r="C47" s="144"/>
      <c r="D47" s="151"/>
      <c r="E47" s="152"/>
      <c r="F47" s="28"/>
    </row>
    <row r="48" spans="1:6">
      <c r="A48" s="139" t="s">
        <v>64</v>
      </c>
      <c r="B48" s="140">
        <v>8</v>
      </c>
      <c r="C48" s="149">
        <v>3</v>
      </c>
      <c r="D48" s="149">
        <v>4</v>
      </c>
      <c r="E48" s="142">
        <f>D48/B48*100</f>
        <v>50</v>
      </c>
      <c r="F48" s="28"/>
    </row>
    <row r="49" spans="1:6">
      <c r="A49" s="43" t="s">
        <v>65</v>
      </c>
      <c r="B49" s="48">
        <v>2</v>
      </c>
      <c r="C49" s="150">
        <v>1</v>
      </c>
      <c r="D49" s="51">
        <v>1</v>
      </c>
      <c r="E49" s="143">
        <f t="shared" ref="E49:E55" si="5">D49/B49*100</f>
        <v>50</v>
      </c>
      <c r="F49" s="28"/>
    </row>
    <row r="50" spans="1:6">
      <c r="A50" s="43" t="s">
        <v>66</v>
      </c>
      <c r="B50" s="48">
        <v>1</v>
      </c>
      <c r="C50" s="150"/>
      <c r="D50" s="51">
        <v>0</v>
      </c>
      <c r="E50" s="143">
        <f t="shared" si="5"/>
        <v>0</v>
      </c>
      <c r="F50" s="28"/>
    </row>
    <row r="51" spans="1:6">
      <c r="A51" s="43" t="s">
        <v>67</v>
      </c>
      <c r="B51" s="48">
        <v>1</v>
      </c>
      <c r="C51" s="150"/>
      <c r="D51" s="51">
        <v>0</v>
      </c>
      <c r="E51" s="143">
        <f t="shared" si="5"/>
        <v>0</v>
      </c>
      <c r="F51" s="28"/>
    </row>
    <row r="52" spans="1:6">
      <c r="A52" s="43" t="s">
        <v>68</v>
      </c>
      <c r="B52" s="48">
        <v>1</v>
      </c>
      <c r="C52" s="150">
        <v>1</v>
      </c>
      <c r="D52" s="51">
        <v>2</v>
      </c>
      <c r="E52" s="143">
        <f t="shared" si="5"/>
        <v>200</v>
      </c>
      <c r="F52" s="28"/>
    </row>
    <row r="53" spans="1:6">
      <c r="A53" s="43" t="s">
        <v>69</v>
      </c>
      <c r="B53" s="48">
        <v>1</v>
      </c>
      <c r="C53" s="150"/>
      <c r="D53" s="51">
        <v>0</v>
      </c>
      <c r="E53" s="143">
        <f t="shared" si="5"/>
        <v>0</v>
      </c>
      <c r="F53" s="28"/>
    </row>
    <row r="54" spans="1:6">
      <c r="A54" s="43" t="s">
        <v>70</v>
      </c>
      <c r="B54" s="48">
        <v>1</v>
      </c>
      <c r="C54" s="150"/>
      <c r="D54" s="51">
        <v>0</v>
      </c>
      <c r="E54" s="143">
        <f t="shared" si="5"/>
        <v>0</v>
      </c>
      <c r="F54" s="28"/>
    </row>
    <row r="55" spans="1:6">
      <c r="A55" s="43" t="s">
        <v>71</v>
      </c>
      <c r="B55" s="48">
        <v>1</v>
      </c>
      <c r="C55" s="150">
        <v>1</v>
      </c>
      <c r="D55" s="73">
        <v>1</v>
      </c>
      <c r="E55" s="143">
        <f t="shared" si="5"/>
        <v>100</v>
      </c>
      <c r="F55" s="28"/>
    </row>
    <row r="56" spans="1:6" ht="41.25" customHeight="1">
      <c r="A56" s="188"/>
      <c r="B56" s="188"/>
      <c r="C56" s="188"/>
      <c r="D56" s="188"/>
      <c r="E56" s="188"/>
    </row>
  </sheetData>
  <mergeCells count="7">
    <mergeCell ref="A1:E1"/>
    <mergeCell ref="A56:E56"/>
    <mergeCell ref="A3:A4"/>
    <mergeCell ref="B3:B4"/>
    <mergeCell ref="C3:C4"/>
    <mergeCell ref="D3:D4"/>
    <mergeCell ref="E3:E4"/>
  </mergeCells>
  <phoneticPr fontId="71" type="noConversion"/>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9"/>
  <sheetViews>
    <sheetView showZeros="0" workbookViewId="0">
      <selection activeCell="M31" sqref="M3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05" t="s">
        <v>78</v>
      </c>
      <c r="B1" s="205"/>
      <c r="C1" s="205"/>
      <c r="D1" s="205"/>
      <c r="E1" s="205"/>
      <c r="F1" s="205"/>
      <c r="G1" s="205"/>
      <c r="H1" s="205"/>
      <c r="I1" s="205"/>
      <c r="J1" s="205"/>
      <c r="K1" s="205"/>
      <c r="L1" s="205"/>
      <c r="M1" s="205"/>
      <c r="N1" s="205"/>
      <c r="O1" s="205"/>
      <c r="P1" s="205"/>
      <c r="Q1" s="205"/>
      <c r="R1" s="205"/>
      <c r="S1" s="205"/>
    </row>
    <row r="2" spans="1:21" ht="18" customHeight="1">
      <c r="A2" s="2"/>
      <c r="B2" s="2"/>
      <c r="C2" s="2"/>
      <c r="D2" s="2"/>
      <c r="E2" s="2"/>
      <c r="F2" s="2"/>
      <c r="G2" s="2"/>
      <c r="H2" s="2"/>
      <c r="I2" s="2"/>
      <c r="J2" s="2"/>
      <c r="K2" s="2"/>
      <c r="L2" s="206"/>
      <c r="M2" s="206"/>
      <c r="N2" s="2"/>
      <c r="O2" s="2"/>
      <c r="P2" s="2"/>
      <c r="Q2" s="2"/>
      <c r="R2" s="206" t="s">
        <v>56</v>
      </c>
      <c r="S2" s="206"/>
    </row>
    <row r="3" spans="1:21" ht="16.5" customHeight="1">
      <c r="A3" s="198" t="s">
        <v>37</v>
      </c>
      <c r="B3" s="201" t="s">
        <v>35</v>
      </c>
      <c r="C3" s="202"/>
      <c r="D3" s="202"/>
      <c r="E3" s="2"/>
      <c r="F3" s="2"/>
      <c r="G3" s="2"/>
      <c r="H3" s="2"/>
      <c r="I3" s="2"/>
      <c r="J3" s="2"/>
      <c r="K3" s="2"/>
      <c r="L3" s="27"/>
      <c r="M3" s="27"/>
      <c r="N3" s="2"/>
      <c r="O3" s="2"/>
      <c r="P3" s="2"/>
      <c r="Q3" s="2"/>
      <c r="R3" s="27"/>
      <c r="S3" s="27"/>
    </row>
    <row r="4" spans="1:21" ht="49.5" customHeight="1">
      <c r="A4" s="199"/>
      <c r="B4" s="203"/>
      <c r="C4" s="204"/>
      <c r="D4" s="204"/>
      <c r="E4" s="207" t="s">
        <v>41</v>
      </c>
      <c r="F4" s="208"/>
      <c r="G4" s="209"/>
      <c r="H4" s="210" t="s">
        <v>42</v>
      </c>
      <c r="I4" s="211"/>
      <c r="J4" s="212"/>
      <c r="K4" s="210" t="s">
        <v>43</v>
      </c>
      <c r="L4" s="211"/>
      <c r="M4" s="212"/>
      <c r="N4" s="207" t="s">
        <v>44</v>
      </c>
      <c r="O4" s="208"/>
      <c r="P4" s="209"/>
      <c r="Q4" s="207" t="s">
        <v>45</v>
      </c>
      <c r="R4" s="208"/>
      <c r="S4" s="208"/>
      <c r="T4" s="28"/>
    </row>
    <row r="5" spans="1:21" ht="39.75" customHeight="1">
      <c r="A5" s="200"/>
      <c r="B5" s="105" t="s">
        <v>61</v>
      </c>
      <c r="C5" s="104" t="s">
        <v>62</v>
      </c>
      <c r="D5" s="106" t="s">
        <v>79</v>
      </c>
      <c r="E5" s="78" t="s">
        <v>61</v>
      </c>
      <c r="F5" s="3" t="s">
        <v>62</v>
      </c>
      <c r="G5" s="5" t="s">
        <v>79</v>
      </c>
      <c r="H5" s="74" t="s">
        <v>61</v>
      </c>
      <c r="I5" s="3" t="s">
        <v>62</v>
      </c>
      <c r="J5" s="5" t="s">
        <v>79</v>
      </c>
      <c r="K5" s="74" t="s">
        <v>61</v>
      </c>
      <c r="L5" s="3" t="s">
        <v>62</v>
      </c>
      <c r="M5" s="5" t="s">
        <v>79</v>
      </c>
      <c r="N5" s="74" t="s">
        <v>61</v>
      </c>
      <c r="O5" s="3" t="s">
        <v>62</v>
      </c>
      <c r="P5" s="5" t="s">
        <v>79</v>
      </c>
      <c r="Q5" s="74" t="s">
        <v>61</v>
      </c>
      <c r="R5" s="3" t="s">
        <v>62</v>
      </c>
      <c r="S5" s="25" t="s">
        <v>79</v>
      </c>
      <c r="T5" s="29"/>
    </row>
    <row r="6" spans="1:21">
      <c r="A6" s="107" t="s">
        <v>80</v>
      </c>
      <c r="B6" s="108">
        <f>' '!B5</f>
        <v>237</v>
      </c>
      <c r="C6" s="109">
        <f>' '!D5</f>
        <v>874</v>
      </c>
      <c r="D6" s="110" t="s">
        <v>81</v>
      </c>
      <c r="E6" s="111">
        <f>' '!E5</f>
        <v>26</v>
      </c>
      <c r="F6" s="110">
        <f>' '!G5</f>
        <v>218</v>
      </c>
      <c r="G6" s="110" t="s">
        <v>81</v>
      </c>
      <c r="H6" s="111">
        <f>' '!H5</f>
        <v>6</v>
      </c>
      <c r="I6" s="110">
        <f>' '!J5</f>
        <v>208</v>
      </c>
      <c r="J6" s="122" t="s">
        <v>81</v>
      </c>
      <c r="K6" s="110">
        <f>' '!K5</f>
        <v>0</v>
      </c>
      <c r="L6" s="110">
        <f>' '!M5</f>
        <v>133</v>
      </c>
      <c r="M6" s="122" t="s">
        <v>81</v>
      </c>
      <c r="N6" s="110">
        <f>' '!N5</f>
        <v>113</v>
      </c>
      <c r="O6" s="123">
        <f>' '!P5</f>
        <v>180</v>
      </c>
      <c r="P6" s="110" t="s">
        <v>81</v>
      </c>
      <c r="Q6" s="111">
        <f>' '!Q5</f>
        <v>92</v>
      </c>
      <c r="R6" s="123">
        <f>' '!S5</f>
        <v>135</v>
      </c>
      <c r="S6" s="110" t="s">
        <v>81</v>
      </c>
      <c r="T6" s="30"/>
      <c r="U6" s="28"/>
    </row>
    <row r="7" spans="1:21">
      <c r="A7" s="81" t="s">
        <v>82</v>
      </c>
      <c r="B7" s="108">
        <f>' '!B6</f>
        <v>61</v>
      </c>
      <c r="C7" s="109">
        <f>' '!D6</f>
        <v>361</v>
      </c>
      <c r="D7" s="109">
        <f>RANK(C7,$C$7:$C$27)</f>
        <v>1</v>
      </c>
      <c r="E7" s="108">
        <f>' '!E6</f>
        <v>0</v>
      </c>
      <c r="F7" s="109">
        <f>' '!G6</f>
        <v>87</v>
      </c>
      <c r="G7" s="109">
        <f>RANK(F7,$F$7:$F$27)</f>
        <v>1</v>
      </c>
      <c r="H7" s="108">
        <f>' '!H6</f>
        <v>0</v>
      </c>
      <c r="I7" s="109">
        <f>' '!J6</f>
        <v>103</v>
      </c>
      <c r="J7" s="109">
        <f>RANK(I7,$I$7:$I$27)</f>
        <v>1</v>
      </c>
      <c r="K7" s="108">
        <f>' '!K6</f>
        <v>0</v>
      </c>
      <c r="L7" s="109">
        <f>' '!M6</f>
        <v>80</v>
      </c>
      <c r="M7" s="109">
        <f>RANK(L7,$L$7:$L$27)</f>
        <v>1</v>
      </c>
      <c r="N7" s="108">
        <f>' '!N6</f>
        <v>35</v>
      </c>
      <c r="O7" s="124">
        <f>' '!P6</f>
        <v>62</v>
      </c>
      <c r="P7" s="109">
        <f>RANK(O7,$O$7:$O$27)</f>
        <v>1</v>
      </c>
      <c r="Q7" s="108">
        <f>' '!Q6</f>
        <v>26</v>
      </c>
      <c r="R7" s="124">
        <f>' '!S6</f>
        <v>29</v>
      </c>
      <c r="S7" s="109">
        <f>RANK(R7,$R$7:$R$27)</f>
        <v>1</v>
      </c>
      <c r="T7" s="30"/>
      <c r="U7" s="28"/>
    </row>
    <row r="8" spans="1:21">
      <c r="A8" s="81" t="s">
        <v>83</v>
      </c>
      <c r="B8" s="108">
        <f>' '!B7</f>
        <v>3</v>
      </c>
      <c r="C8" s="109">
        <f>' '!D7</f>
        <v>20</v>
      </c>
      <c r="D8" s="109">
        <f>RANK(C8,$C$7:$C$27)</f>
        <v>9</v>
      </c>
      <c r="E8" s="108">
        <f>' '!E7</f>
        <v>1</v>
      </c>
      <c r="F8" s="109">
        <f>' '!G7</f>
        <v>13</v>
      </c>
      <c r="G8" s="109">
        <f t="shared" ref="G8:G24" si="0">RANK(F8,$F$7:$F$27)</f>
        <v>4</v>
      </c>
      <c r="H8" s="108">
        <f>' '!H7</f>
        <v>0</v>
      </c>
      <c r="I8" s="109">
        <f>' '!J7</f>
        <v>2</v>
      </c>
      <c r="J8" s="109">
        <f t="shared" ref="J8:J27" si="1">RANK(I8,$I$7:$I$27)</f>
        <v>12</v>
      </c>
      <c r="K8" s="108">
        <f>' '!K7</f>
        <v>0</v>
      </c>
      <c r="L8" s="109">
        <f>' '!M7</f>
        <v>2</v>
      </c>
      <c r="M8" s="109">
        <f t="shared" ref="M8:M27" si="2">RANK(L8,$L$7:$L$27)</f>
        <v>9</v>
      </c>
      <c r="N8" s="108">
        <f>' '!N7</f>
        <v>1</v>
      </c>
      <c r="O8" s="124">
        <f>' '!P7</f>
        <v>1</v>
      </c>
      <c r="P8" s="109">
        <f>RANK(O8,$O$7:$O$27)</f>
        <v>17</v>
      </c>
      <c r="Q8" s="108">
        <f>' '!Q7</f>
        <v>1</v>
      </c>
      <c r="R8" s="124">
        <f>' '!S7</f>
        <v>2</v>
      </c>
      <c r="S8" s="109">
        <f t="shared" ref="S8:S27" si="3">RANK(R8,$R$7:$R$27)</f>
        <v>16</v>
      </c>
      <c r="T8" s="30"/>
      <c r="U8" s="28"/>
    </row>
    <row r="9" spans="1:21">
      <c r="A9" s="81" t="s">
        <v>84</v>
      </c>
      <c r="B9" s="108">
        <f>' '!B8</f>
        <v>5</v>
      </c>
      <c r="C9" s="109">
        <f>' '!D8</f>
        <v>7</v>
      </c>
      <c r="D9" s="109">
        <f t="shared" ref="D9:D27" si="4">RANK(C9,$C$7:$C$27)</f>
        <v>19</v>
      </c>
      <c r="E9" s="108">
        <f>' '!E8</f>
        <v>1</v>
      </c>
      <c r="F9" s="109">
        <f>' '!G8</f>
        <v>3</v>
      </c>
      <c r="G9" s="109">
        <f t="shared" si="0"/>
        <v>13</v>
      </c>
      <c r="H9" s="108">
        <f>' '!H8</f>
        <v>0</v>
      </c>
      <c r="I9" s="109">
        <f>' '!J8</f>
        <v>0</v>
      </c>
      <c r="J9" s="109"/>
      <c r="K9" s="108">
        <f>' '!K8</f>
        <v>0</v>
      </c>
      <c r="L9" s="109">
        <f>' '!M8</f>
        <v>0</v>
      </c>
      <c r="M9" s="109"/>
      <c r="N9" s="108">
        <f>' '!N8</f>
        <v>2</v>
      </c>
      <c r="O9" s="124">
        <f>' '!P8</f>
        <v>2</v>
      </c>
      <c r="P9" s="109">
        <f>RANK(O9,$O$7:$O$27)</f>
        <v>14</v>
      </c>
      <c r="Q9" s="108">
        <f>' '!Q8</f>
        <v>2</v>
      </c>
      <c r="R9" s="124">
        <f>' '!S8</f>
        <v>2</v>
      </c>
      <c r="S9" s="109">
        <f t="shared" si="3"/>
        <v>16</v>
      </c>
      <c r="T9" s="30"/>
      <c r="U9" s="28"/>
    </row>
    <row r="10" spans="1:21">
      <c r="A10" s="81" t="s">
        <v>85</v>
      </c>
      <c r="B10" s="108">
        <f>' '!B9</f>
        <v>4</v>
      </c>
      <c r="C10" s="109">
        <f>' '!D9</f>
        <v>20</v>
      </c>
      <c r="D10" s="109">
        <f t="shared" si="4"/>
        <v>9</v>
      </c>
      <c r="E10" s="108">
        <f>' '!E9</f>
        <v>0</v>
      </c>
      <c r="F10" s="109">
        <f>' '!G9</f>
        <v>0</v>
      </c>
      <c r="G10" s="109"/>
      <c r="H10" s="108">
        <f>' '!H9</f>
        <v>0</v>
      </c>
      <c r="I10" s="109">
        <f>' '!J9</f>
        <v>10</v>
      </c>
      <c r="J10" s="109">
        <f t="shared" si="1"/>
        <v>4</v>
      </c>
      <c r="K10" s="108">
        <f>' '!K9</f>
        <v>0</v>
      </c>
      <c r="L10" s="109">
        <f>' '!M9</f>
        <v>3</v>
      </c>
      <c r="M10" s="109">
        <f t="shared" si="2"/>
        <v>8</v>
      </c>
      <c r="N10" s="108">
        <f>' '!N9</f>
        <v>3</v>
      </c>
      <c r="O10" s="124">
        <f>' '!P9</f>
        <v>3</v>
      </c>
      <c r="P10" s="109">
        <f>RANK(O10,$O$7:$O$27)</f>
        <v>12</v>
      </c>
      <c r="Q10" s="108">
        <f>' '!Q9</f>
        <v>1</v>
      </c>
      <c r="R10" s="124">
        <f>' '!S9</f>
        <v>4</v>
      </c>
      <c r="S10" s="109">
        <f t="shared" si="3"/>
        <v>11</v>
      </c>
      <c r="T10" s="30"/>
      <c r="U10" s="28"/>
    </row>
    <row r="11" spans="1:21">
      <c r="A11" s="81" t="s">
        <v>86</v>
      </c>
      <c r="B11" s="108">
        <f>' '!B10</f>
        <v>4</v>
      </c>
      <c r="C11" s="109">
        <f>' '!D10</f>
        <v>66</v>
      </c>
      <c r="D11" s="109">
        <f t="shared" si="4"/>
        <v>3</v>
      </c>
      <c r="E11" s="108">
        <f>' '!E10</f>
        <v>0</v>
      </c>
      <c r="F11" s="109">
        <f>' '!G10</f>
        <v>43</v>
      </c>
      <c r="G11" s="109">
        <f t="shared" si="0"/>
        <v>2</v>
      </c>
      <c r="H11" s="108">
        <f>' '!H10</f>
        <v>0</v>
      </c>
      <c r="I11" s="109">
        <f>' '!J10</f>
        <v>14</v>
      </c>
      <c r="J11" s="109">
        <f t="shared" si="1"/>
        <v>3</v>
      </c>
      <c r="K11" s="108">
        <f>' '!K10</f>
        <v>0</v>
      </c>
      <c r="L11" s="109">
        <f>' '!M10</f>
        <v>2</v>
      </c>
      <c r="M11" s="109">
        <f t="shared" si="2"/>
        <v>9</v>
      </c>
      <c r="N11" s="108">
        <f>' '!N10</f>
        <v>0</v>
      </c>
      <c r="O11" s="124">
        <f>' '!P10</f>
        <v>1</v>
      </c>
      <c r="P11" s="109">
        <f t="shared" ref="P11:P27" si="5">RANK(O11,$O$7:$O$27)</f>
        <v>17</v>
      </c>
      <c r="Q11" s="108">
        <f>' '!Q10</f>
        <v>4</v>
      </c>
      <c r="R11" s="124">
        <f>' '!S10</f>
        <v>6</v>
      </c>
      <c r="S11" s="109">
        <f t="shared" si="3"/>
        <v>7</v>
      </c>
      <c r="T11" s="30"/>
      <c r="U11" s="28"/>
    </row>
    <row r="12" spans="1:21">
      <c r="A12" s="81" t="s">
        <v>87</v>
      </c>
      <c r="B12" s="108">
        <f>' '!B11</f>
        <v>28</v>
      </c>
      <c r="C12" s="109">
        <f>' '!D11</f>
        <v>66</v>
      </c>
      <c r="D12" s="109">
        <f t="shared" si="4"/>
        <v>3</v>
      </c>
      <c r="E12" s="108">
        <f>' '!E11</f>
        <v>0</v>
      </c>
      <c r="F12" s="109">
        <f>' '!G11</f>
        <v>4</v>
      </c>
      <c r="G12" s="109">
        <f t="shared" si="0"/>
        <v>10</v>
      </c>
      <c r="H12" s="108">
        <f>' '!H11</f>
        <v>0</v>
      </c>
      <c r="I12" s="109">
        <f>' '!J11</f>
        <v>7</v>
      </c>
      <c r="J12" s="109">
        <f t="shared" si="1"/>
        <v>6</v>
      </c>
      <c r="K12" s="108">
        <f>' '!K11</f>
        <v>0</v>
      </c>
      <c r="L12" s="109">
        <f>' '!M11</f>
        <v>7</v>
      </c>
      <c r="M12" s="109">
        <f t="shared" si="2"/>
        <v>3</v>
      </c>
      <c r="N12" s="108">
        <f>' '!N11</f>
        <v>17</v>
      </c>
      <c r="O12" s="124">
        <f>' '!P11</f>
        <v>28</v>
      </c>
      <c r="P12" s="109">
        <f t="shared" si="5"/>
        <v>2</v>
      </c>
      <c r="Q12" s="108">
        <f>' '!Q11</f>
        <v>11</v>
      </c>
      <c r="R12" s="124">
        <f>' '!S11</f>
        <v>20</v>
      </c>
      <c r="S12" s="109">
        <f t="shared" si="3"/>
        <v>2</v>
      </c>
      <c r="T12" s="30"/>
      <c r="U12" s="28"/>
    </row>
    <row r="13" spans="1:21">
      <c r="A13" s="112" t="s">
        <v>30</v>
      </c>
      <c r="B13" s="113">
        <f>' '!B12</f>
        <v>10</v>
      </c>
      <c r="C13" s="114">
        <f>' '!D12</f>
        <v>33</v>
      </c>
      <c r="D13" s="114">
        <f t="shared" si="4"/>
        <v>7</v>
      </c>
      <c r="E13" s="113">
        <f>' '!E12</f>
        <v>2</v>
      </c>
      <c r="F13" s="114">
        <f>' '!G12</f>
        <v>7</v>
      </c>
      <c r="G13" s="114">
        <f t="shared" si="0"/>
        <v>7</v>
      </c>
      <c r="H13" s="113">
        <f>' '!H12</f>
        <v>1</v>
      </c>
      <c r="I13" s="114">
        <f>' '!J12</f>
        <v>7</v>
      </c>
      <c r="J13" s="114">
        <f t="shared" si="1"/>
        <v>6</v>
      </c>
      <c r="K13" s="113">
        <f>' '!K12</f>
        <v>0</v>
      </c>
      <c r="L13" s="114">
        <f>' '!M12</f>
        <v>5</v>
      </c>
      <c r="M13" s="114">
        <f t="shared" si="2"/>
        <v>6</v>
      </c>
      <c r="N13" s="113">
        <f>' '!N12</f>
        <v>4</v>
      </c>
      <c r="O13" s="125">
        <f>' '!P12</f>
        <v>10</v>
      </c>
      <c r="P13" s="114">
        <f t="shared" si="5"/>
        <v>4</v>
      </c>
      <c r="Q13" s="113">
        <f>' '!Q12</f>
        <v>3</v>
      </c>
      <c r="R13" s="125">
        <f>' '!S12</f>
        <v>4</v>
      </c>
      <c r="S13" s="114">
        <f t="shared" si="3"/>
        <v>11</v>
      </c>
      <c r="T13" s="128"/>
      <c r="U13" s="128"/>
    </row>
    <row r="14" spans="1:21">
      <c r="A14" s="81" t="s">
        <v>88</v>
      </c>
      <c r="B14" s="108">
        <f>' '!B13</f>
        <v>10</v>
      </c>
      <c r="C14" s="109">
        <f>' '!D13</f>
        <v>23</v>
      </c>
      <c r="D14" s="109">
        <f t="shared" si="4"/>
        <v>8</v>
      </c>
      <c r="E14" s="108">
        <f>' '!E13</f>
        <v>9</v>
      </c>
      <c r="F14" s="109">
        <f>' '!G13</f>
        <v>10</v>
      </c>
      <c r="G14" s="109">
        <f t="shared" si="0"/>
        <v>5</v>
      </c>
      <c r="H14" s="108">
        <f>' '!H13</f>
        <v>0</v>
      </c>
      <c r="I14" s="109">
        <f>' '!J13</f>
        <v>4</v>
      </c>
      <c r="J14" s="109">
        <f t="shared" si="1"/>
        <v>8</v>
      </c>
      <c r="K14" s="108">
        <f>' '!K13</f>
        <v>0</v>
      </c>
      <c r="L14" s="109">
        <f>' '!M13</f>
        <v>6</v>
      </c>
      <c r="M14" s="109">
        <f t="shared" si="2"/>
        <v>4</v>
      </c>
      <c r="N14" s="108">
        <f>' '!N13</f>
        <v>0</v>
      </c>
      <c r="O14" s="124">
        <f>' '!P13</f>
        <v>2</v>
      </c>
      <c r="P14" s="109">
        <f t="shared" si="5"/>
        <v>14</v>
      </c>
      <c r="Q14" s="108">
        <f>' '!Q13</f>
        <v>1</v>
      </c>
      <c r="R14" s="124">
        <f>' '!S13</f>
        <v>1</v>
      </c>
      <c r="S14" s="109">
        <f t="shared" si="3"/>
        <v>18</v>
      </c>
      <c r="T14" s="30"/>
      <c r="U14" s="28"/>
    </row>
    <row r="15" spans="1:21">
      <c r="A15" s="81" t="s">
        <v>89</v>
      </c>
      <c r="B15" s="108">
        <f>' '!B14</f>
        <v>9</v>
      </c>
      <c r="C15" s="109">
        <f>' '!D14</f>
        <v>16</v>
      </c>
      <c r="D15" s="109">
        <f t="shared" si="4"/>
        <v>15</v>
      </c>
      <c r="E15" s="108">
        <f>' '!E14</f>
        <v>0</v>
      </c>
      <c r="F15" s="109">
        <f>' '!G14</f>
        <v>1</v>
      </c>
      <c r="G15" s="109">
        <f t="shared" si="0"/>
        <v>15</v>
      </c>
      <c r="H15" s="108">
        <f>' '!H14</f>
        <v>0</v>
      </c>
      <c r="I15" s="109">
        <f>' '!J14</f>
        <v>3</v>
      </c>
      <c r="J15" s="109">
        <f t="shared" si="1"/>
        <v>9</v>
      </c>
      <c r="K15" s="108">
        <f>' '!K14</f>
        <v>0</v>
      </c>
      <c r="L15" s="109">
        <f>' '!M14</f>
        <v>0</v>
      </c>
      <c r="M15" s="109"/>
      <c r="N15" s="108">
        <f>' '!N14</f>
        <v>4</v>
      </c>
      <c r="O15" s="124">
        <f>' '!P14</f>
        <v>5</v>
      </c>
      <c r="P15" s="109">
        <f t="shared" si="5"/>
        <v>9</v>
      </c>
      <c r="Q15" s="108">
        <f>' '!Q14</f>
        <v>5</v>
      </c>
      <c r="R15" s="124">
        <f>' '!S14</f>
        <v>7</v>
      </c>
      <c r="S15" s="109">
        <f t="shared" si="3"/>
        <v>5</v>
      </c>
      <c r="T15" s="30"/>
      <c r="U15" s="28"/>
    </row>
    <row r="16" spans="1:21">
      <c r="A16" s="81" t="s">
        <v>90</v>
      </c>
      <c r="B16" s="108">
        <f>' '!B15</f>
        <v>5</v>
      </c>
      <c r="C16" s="109">
        <f>' '!D15</f>
        <v>19</v>
      </c>
      <c r="D16" s="109">
        <f t="shared" si="4"/>
        <v>12</v>
      </c>
      <c r="E16" s="108">
        <f>' '!E15</f>
        <v>0</v>
      </c>
      <c r="F16" s="109">
        <f>' '!G15</f>
        <v>2</v>
      </c>
      <c r="G16" s="109">
        <f t="shared" si="0"/>
        <v>14</v>
      </c>
      <c r="H16" s="108">
        <f>' '!H15</f>
        <v>0</v>
      </c>
      <c r="I16" s="109">
        <f>' '!J15</f>
        <v>8</v>
      </c>
      <c r="J16" s="109">
        <f t="shared" si="1"/>
        <v>5</v>
      </c>
      <c r="K16" s="108">
        <f>' '!K15</f>
        <v>0</v>
      </c>
      <c r="L16" s="109">
        <f>' '!M15</f>
        <v>0</v>
      </c>
      <c r="M16" s="109"/>
      <c r="N16" s="108">
        <f>' '!N15</f>
        <v>2</v>
      </c>
      <c r="O16" s="124">
        <f>' '!P15</f>
        <v>4</v>
      </c>
      <c r="P16" s="109">
        <f t="shared" si="5"/>
        <v>10</v>
      </c>
      <c r="Q16" s="108">
        <f>' '!Q15</f>
        <v>3</v>
      </c>
      <c r="R16" s="124">
        <f>' '!S15</f>
        <v>5</v>
      </c>
      <c r="S16" s="109">
        <f t="shared" si="3"/>
        <v>9</v>
      </c>
      <c r="T16" s="30"/>
      <c r="U16" s="28"/>
    </row>
    <row r="17" spans="1:21">
      <c r="A17" s="115" t="s">
        <v>31</v>
      </c>
      <c r="B17" s="116">
        <f>' '!B16</f>
        <v>24</v>
      </c>
      <c r="C17" s="117">
        <f>' '!D16</f>
        <v>35</v>
      </c>
      <c r="D17" s="117">
        <f t="shared" si="4"/>
        <v>6</v>
      </c>
      <c r="E17" s="116">
        <f>' '!E16</f>
        <v>1</v>
      </c>
      <c r="F17" s="117">
        <f>' '!G16</f>
        <v>1</v>
      </c>
      <c r="G17" s="117"/>
      <c r="H17" s="116">
        <f>' '!H16</f>
        <v>0</v>
      </c>
      <c r="I17" s="117">
        <f>' '!J16</f>
        <v>1</v>
      </c>
      <c r="J17" s="117">
        <f t="shared" si="1"/>
        <v>15</v>
      </c>
      <c r="K17" s="116">
        <f>' '!K16</f>
        <v>0</v>
      </c>
      <c r="L17" s="117">
        <f>' '!M16</f>
        <v>1</v>
      </c>
      <c r="M17" s="117">
        <f t="shared" si="2"/>
        <v>12</v>
      </c>
      <c r="N17" s="116">
        <f>' '!N16</f>
        <v>13</v>
      </c>
      <c r="O17" s="126">
        <f>' '!P16</f>
        <v>18</v>
      </c>
      <c r="P17" s="117">
        <f t="shared" si="5"/>
        <v>3</v>
      </c>
      <c r="Q17" s="116">
        <f>' '!Q16</f>
        <v>10</v>
      </c>
      <c r="R17" s="126">
        <f>' '!S16</f>
        <v>14</v>
      </c>
      <c r="S17" s="117">
        <f t="shared" si="3"/>
        <v>3</v>
      </c>
      <c r="T17" s="30"/>
      <c r="U17" s="103"/>
    </row>
    <row r="18" spans="1:21">
      <c r="A18" s="81" t="s">
        <v>91</v>
      </c>
      <c r="B18" s="108">
        <f>' '!B17</f>
        <v>17</v>
      </c>
      <c r="C18" s="109">
        <f>' '!D17</f>
        <v>36</v>
      </c>
      <c r="D18" s="109">
        <f t="shared" si="4"/>
        <v>5</v>
      </c>
      <c r="E18" s="108">
        <f>' '!E17</f>
        <v>3</v>
      </c>
      <c r="F18" s="109">
        <f>' '!G17</f>
        <v>15</v>
      </c>
      <c r="G18" s="109">
        <f t="shared" si="0"/>
        <v>3</v>
      </c>
      <c r="H18" s="108">
        <f>' '!H17</f>
        <v>1</v>
      </c>
      <c r="I18" s="109">
        <f>' '!J17</f>
        <v>3</v>
      </c>
      <c r="J18" s="109">
        <f t="shared" si="1"/>
        <v>9</v>
      </c>
      <c r="K18" s="108">
        <f>' '!K17</f>
        <v>0</v>
      </c>
      <c r="L18" s="109">
        <f>' '!M17</f>
        <v>4</v>
      </c>
      <c r="M18" s="109">
        <f t="shared" si="2"/>
        <v>7</v>
      </c>
      <c r="N18" s="108">
        <f>' '!N17</f>
        <v>9</v>
      </c>
      <c r="O18" s="124">
        <f>' '!P17</f>
        <v>10</v>
      </c>
      <c r="P18" s="109">
        <f t="shared" si="5"/>
        <v>4</v>
      </c>
      <c r="Q18" s="108">
        <f>' '!Q17</f>
        <v>4</v>
      </c>
      <c r="R18" s="124">
        <f>' '!S17</f>
        <v>4</v>
      </c>
      <c r="S18" s="109">
        <f t="shared" si="3"/>
        <v>11</v>
      </c>
      <c r="T18" s="30"/>
      <c r="U18" s="103"/>
    </row>
    <row r="19" spans="1:21">
      <c r="A19" s="81" t="s">
        <v>92</v>
      </c>
      <c r="B19" s="108">
        <f>' '!B18</f>
        <v>15</v>
      </c>
      <c r="C19" s="109">
        <f>' '!D18</f>
        <v>73</v>
      </c>
      <c r="D19" s="109">
        <f t="shared" si="4"/>
        <v>2</v>
      </c>
      <c r="E19" s="108">
        <f>' '!E18</f>
        <v>0</v>
      </c>
      <c r="F19" s="109">
        <f>' '!G18</f>
        <v>7</v>
      </c>
      <c r="G19" s="109">
        <f t="shared" si="0"/>
        <v>7</v>
      </c>
      <c r="H19" s="108">
        <f>' '!H18</f>
        <v>2</v>
      </c>
      <c r="I19" s="109">
        <f>' '!J18</f>
        <v>36</v>
      </c>
      <c r="J19" s="109">
        <f t="shared" si="1"/>
        <v>2</v>
      </c>
      <c r="K19" s="108">
        <f>' '!K18</f>
        <v>0</v>
      </c>
      <c r="L19" s="109">
        <f>' '!M18</f>
        <v>12</v>
      </c>
      <c r="M19" s="109">
        <f t="shared" si="2"/>
        <v>2</v>
      </c>
      <c r="N19" s="108">
        <f>' '!N18</f>
        <v>7</v>
      </c>
      <c r="O19" s="124">
        <f>' '!P18</f>
        <v>9</v>
      </c>
      <c r="P19" s="109">
        <f t="shared" si="5"/>
        <v>6</v>
      </c>
      <c r="Q19" s="108">
        <f>' '!Q18</f>
        <v>6</v>
      </c>
      <c r="R19" s="124">
        <f>' '!S18</f>
        <v>9</v>
      </c>
      <c r="S19" s="109">
        <f t="shared" si="3"/>
        <v>4</v>
      </c>
      <c r="T19" s="30"/>
      <c r="U19" s="103"/>
    </row>
    <row r="20" spans="1:21">
      <c r="A20" s="115" t="s">
        <v>32</v>
      </c>
      <c r="B20" s="116">
        <f>' '!B19</f>
        <v>10</v>
      </c>
      <c r="C20" s="117">
        <f>' '!D19</f>
        <v>19</v>
      </c>
      <c r="D20" s="117">
        <f t="shared" si="4"/>
        <v>12</v>
      </c>
      <c r="E20" s="116">
        <f>' '!E19</f>
        <v>0</v>
      </c>
      <c r="F20" s="117">
        <f>' '!G19</f>
        <v>1</v>
      </c>
      <c r="G20" s="117">
        <f t="shared" si="0"/>
        <v>15</v>
      </c>
      <c r="H20" s="116">
        <f>' '!H19</f>
        <v>1</v>
      </c>
      <c r="I20" s="117">
        <f>' '!J19</f>
        <v>3</v>
      </c>
      <c r="J20" s="117">
        <f t="shared" si="1"/>
        <v>9</v>
      </c>
      <c r="K20" s="116">
        <f>' '!K19</f>
        <v>0</v>
      </c>
      <c r="L20" s="117">
        <f>' '!M19</f>
        <v>0</v>
      </c>
      <c r="M20" s="117"/>
      <c r="N20" s="116">
        <f>' '!N19</f>
        <v>5</v>
      </c>
      <c r="O20" s="126">
        <f>' '!P19</f>
        <v>8</v>
      </c>
      <c r="P20" s="117">
        <f t="shared" si="5"/>
        <v>7</v>
      </c>
      <c r="Q20" s="116">
        <f>' '!Q19</f>
        <v>4</v>
      </c>
      <c r="R20" s="126">
        <f>' '!S19</f>
        <v>7</v>
      </c>
      <c r="S20" s="117">
        <f t="shared" si="3"/>
        <v>5</v>
      </c>
      <c r="T20" s="30"/>
      <c r="U20" s="103"/>
    </row>
    <row r="21" spans="1:21">
      <c r="A21" s="115" t="s">
        <v>33</v>
      </c>
      <c r="B21" s="116">
        <f>' '!B20</f>
        <v>5</v>
      </c>
      <c r="C21" s="117">
        <f>' '!D20</f>
        <v>14</v>
      </c>
      <c r="D21" s="117">
        <f t="shared" si="4"/>
        <v>16</v>
      </c>
      <c r="E21" s="116">
        <f>' '!E20</f>
        <v>4</v>
      </c>
      <c r="F21" s="117">
        <f>' '!G20</f>
        <v>10</v>
      </c>
      <c r="G21" s="117">
        <f t="shared" si="0"/>
        <v>5</v>
      </c>
      <c r="H21" s="116">
        <f>' '!H20</f>
        <v>0</v>
      </c>
      <c r="I21" s="117">
        <f>' '!J20</f>
        <v>0</v>
      </c>
      <c r="J21" s="117"/>
      <c r="K21" s="116">
        <f>' '!K20</f>
        <v>0</v>
      </c>
      <c r="L21" s="117">
        <f>' '!M20</f>
        <v>1</v>
      </c>
      <c r="M21" s="117">
        <f t="shared" si="2"/>
        <v>12</v>
      </c>
      <c r="N21" s="116">
        <f>' '!N20</f>
        <v>1</v>
      </c>
      <c r="O21" s="126">
        <f>' '!P20</f>
        <v>2</v>
      </c>
      <c r="P21" s="117">
        <f t="shared" si="5"/>
        <v>14</v>
      </c>
      <c r="Q21" s="116">
        <f>' '!Q20</f>
        <v>0</v>
      </c>
      <c r="R21" s="126">
        <f>' '!S20</f>
        <v>1</v>
      </c>
      <c r="S21" s="117">
        <f t="shared" si="3"/>
        <v>18</v>
      </c>
      <c r="T21" s="30"/>
      <c r="U21" s="103"/>
    </row>
    <row r="22" spans="1:21">
      <c r="A22" s="81" t="s">
        <v>93</v>
      </c>
      <c r="B22" s="108">
        <f>' '!B21</f>
        <v>7</v>
      </c>
      <c r="C22" s="109">
        <f>' '!D21</f>
        <v>12</v>
      </c>
      <c r="D22" s="109">
        <f t="shared" si="4"/>
        <v>18</v>
      </c>
      <c r="E22" s="108">
        <f>' '!E21</f>
        <v>2</v>
      </c>
      <c r="F22" s="109">
        <f>' '!G21</f>
        <v>4</v>
      </c>
      <c r="G22" s="109">
        <f t="shared" si="0"/>
        <v>10</v>
      </c>
      <c r="H22" s="108">
        <f>' '!H21</f>
        <v>1</v>
      </c>
      <c r="I22" s="109">
        <f>' '!J21</f>
        <v>1</v>
      </c>
      <c r="J22" s="109">
        <f t="shared" si="1"/>
        <v>15</v>
      </c>
      <c r="K22" s="108">
        <f>' '!K21</f>
        <v>0</v>
      </c>
      <c r="L22" s="109">
        <f>' '!M21</f>
        <v>0</v>
      </c>
      <c r="M22" s="109"/>
      <c r="N22" s="108">
        <f>' '!N21</f>
        <v>2</v>
      </c>
      <c r="O22" s="124">
        <f>' '!P21</f>
        <v>3</v>
      </c>
      <c r="P22" s="109">
        <f t="shared" si="5"/>
        <v>12</v>
      </c>
      <c r="Q22" s="108">
        <f>' '!Q21</f>
        <v>2</v>
      </c>
      <c r="R22" s="124">
        <f>' '!S21</f>
        <v>4</v>
      </c>
      <c r="S22" s="109">
        <f t="shared" si="3"/>
        <v>11</v>
      </c>
      <c r="T22" s="30"/>
      <c r="U22" s="103"/>
    </row>
    <row r="23" spans="1:21">
      <c r="A23" s="115" t="s">
        <v>34</v>
      </c>
      <c r="B23" s="116">
        <f>' '!B22</f>
        <v>4</v>
      </c>
      <c r="C23" s="117">
        <f>' '!D22</f>
        <v>13</v>
      </c>
      <c r="D23" s="117">
        <f t="shared" si="4"/>
        <v>17</v>
      </c>
      <c r="E23" s="116">
        <f>' '!E22</f>
        <v>1</v>
      </c>
      <c r="F23" s="117">
        <f>' '!G22</f>
        <v>5</v>
      </c>
      <c r="G23" s="117">
        <f t="shared" si="0"/>
        <v>9</v>
      </c>
      <c r="H23" s="116">
        <f>' '!H22</f>
        <v>0</v>
      </c>
      <c r="I23" s="117">
        <f>' '!J22</f>
        <v>2</v>
      </c>
      <c r="J23" s="117">
        <f t="shared" si="1"/>
        <v>12</v>
      </c>
      <c r="K23" s="116">
        <f>' '!K22</f>
        <v>0</v>
      </c>
      <c r="L23" s="117">
        <f>' '!M22</f>
        <v>1</v>
      </c>
      <c r="M23" s="117">
        <f t="shared" si="2"/>
        <v>12</v>
      </c>
      <c r="N23" s="116">
        <f>' '!N22</f>
        <v>1</v>
      </c>
      <c r="O23" s="126">
        <f>' '!P22</f>
        <v>1</v>
      </c>
      <c r="P23" s="117"/>
      <c r="Q23" s="116">
        <f>' '!Q22</f>
        <v>2</v>
      </c>
      <c r="R23" s="126">
        <f>' '!S22</f>
        <v>4</v>
      </c>
      <c r="S23" s="117">
        <f t="shared" si="3"/>
        <v>11</v>
      </c>
      <c r="T23" s="30"/>
      <c r="U23" s="103"/>
    </row>
    <row r="24" spans="1:21">
      <c r="A24" s="81" t="s">
        <v>94</v>
      </c>
      <c r="B24" s="108">
        <f>' '!B23</f>
        <v>7</v>
      </c>
      <c r="C24" s="109">
        <f>' '!D23</f>
        <v>17</v>
      </c>
      <c r="D24" s="109">
        <f t="shared" si="4"/>
        <v>14</v>
      </c>
      <c r="E24" s="108">
        <f>' '!E23</f>
        <v>1</v>
      </c>
      <c r="F24" s="109">
        <f>' '!G23</f>
        <v>4</v>
      </c>
      <c r="G24" s="109">
        <f t="shared" si="0"/>
        <v>10</v>
      </c>
      <c r="H24" s="108">
        <f>' '!H23</f>
        <v>0</v>
      </c>
      <c r="I24" s="109">
        <f>' '!J23</f>
        <v>1</v>
      </c>
      <c r="J24" s="109">
        <f t="shared" si="1"/>
        <v>15</v>
      </c>
      <c r="K24" s="108">
        <f>' '!K23</f>
        <v>0</v>
      </c>
      <c r="L24" s="109">
        <f>' '!M23</f>
        <v>2</v>
      </c>
      <c r="M24" s="109">
        <f t="shared" si="2"/>
        <v>9</v>
      </c>
      <c r="N24" s="108">
        <f>' '!N23</f>
        <v>3</v>
      </c>
      <c r="O24" s="124">
        <f>' '!P23</f>
        <v>4</v>
      </c>
      <c r="P24" s="109">
        <f t="shared" si="5"/>
        <v>10</v>
      </c>
      <c r="Q24" s="108">
        <f>' '!Q23</f>
        <v>3</v>
      </c>
      <c r="R24" s="124">
        <f>' '!S23</f>
        <v>6</v>
      </c>
      <c r="S24" s="109">
        <f t="shared" si="3"/>
        <v>7</v>
      </c>
      <c r="T24" s="30"/>
      <c r="U24" s="103"/>
    </row>
    <row r="25" spans="1:21">
      <c r="A25" s="81" t="s">
        <v>95</v>
      </c>
      <c r="B25" s="108">
        <f>' '!B24</f>
        <v>1</v>
      </c>
      <c r="C25" s="109">
        <f>' '!D24</f>
        <v>3</v>
      </c>
      <c r="D25" s="109">
        <f t="shared" si="4"/>
        <v>20</v>
      </c>
      <c r="E25" s="108">
        <f>' '!E24</f>
        <v>0</v>
      </c>
      <c r="F25" s="109">
        <f>' '!G24</f>
        <v>0</v>
      </c>
      <c r="G25" s="109"/>
      <c r="H25" s="108">
        <f>' '!H24</f>
        <v>0</v>
      </c>
      <c r="I25" s="109">
        <f>' '!J24</f>
        <v>1</v>
      </c>
      <c r="J25" s="109">
        <f t="shared" si="1"/>
        <v>15</v>
      </c>
      <c r="K25" s="108">
        <f>' '!K24</f>
        <v>0</v>
      </c>
      <c r="L25" s="109">
        <f>' '!M24</f>
        <v>1</v>
      </c>
      <c r="M25" s="109">
        <f t="shared" si="2"/>
        <v>12</v>
      </c>
      <c r="N25" s="108">
        <f>' '!N24</f>
        <v>1</v>
      </c>
      <c r="O25" s="124">
        <f>' '!P24</f>
        <v>1</v>
      </c>
      <c r="P25" s="109">
        <f t="shared" si="5"/>
        <v>17</v>
      </c>
      <c r="Q25" s="108">
        <f>' '!Q24</f>
        <v>0</v>
      </c>
      <c r="R25" s="124">
        <f>' '!S24</f>
        <v>0</v>
      </c>
      <c r="S25" s="109"/>
      <c r="T25" s="30"/>
      <c r="U25" s="103"/>
    </row>
    <row r="26" spans="1:21">
      <c r="A26" s="81" t="s">
        <v>96</v>
      </c>
      <c r="B26" s="108">
        <f>' '!B25</f>
        <v>0</v>
      </c>
      <c r="C26" s="109">
        <f>' '!D25</f>
        <v>1</v>
      </c>
      <c r="D26" s="109">
        <f t="shared" si="4"/>
        <v>21</v>
      </c>
      <c r="E26" s="108">
        <f>' '!E25</f>
        <v>0</v>
      </c>
      <c r="F26" s="109">
        <f>' '!G25</f>
        <v>0</v>
      </c>
      <c r="G26" s="109"/>
      <c r="H26" s="108">
        <f>' '!H25</f>
        <v>0</v>
      </c>
      <c r="I26" s="109">
        <f>' '!J25</f>
        <v>0</v>
      </c>
      <c r="J26" s="109"/>
      <c r="K26" s="108">
        <f>' '!K25</f>
        <v>0</v>
      </c>
      <c r="L26" s="109">
        <f>' '!M25</f>
        <v>0</v>
      </c>
      <c r="M26" s="109"/>
      <c r="N26" s="108">
        <f>' '!N25</f>
        <v>0</v>
      </c>
      <c r="O26" s="124">
        <f>' '!P25</f>
        <v>0</v>
      </c>
      <c r="P26" s="109"/>
      <c r="Q26" s="108">
        <f>' '!Q25</f>
        <v>0</v>
      </c>
      <c r="R26" s="124">
        <f>' '!S25</f>
        <v>1</v>
      </c>
      <c r="S26" s="109">
        <f t="shared" si="3"/>
        <v>18</v>
      </c>
      <c r="T26" s="30"/>
      <c r="U26" s="103"/>
    </row>
    <row r="27" spans="1:21">
      <c r="A27" s="118" t="s">
        <v>97</v>
      </c>
      <c r="B27" s="119">
        <f>' '!B26</f>
        <v>8</v>
      </c>
      <c r="C27" s="120">
        <f>' '!D26</f>
        <v>20</v>
      </c>
      <c r="D27" s="120">
        <f t="shared" si="4"/>
        <v>9</v>
      </c>
      <c r="E27" s="119">
        <f>' '!E26</f>
        <v>1</v>
      </c>
      <c r="F27" s="120">
        <f>' '!G26</f>
        <v>1</v>
      </c>
      <c r="G27" s="121">
        <f t="shared" ref="G27" si="6">RANK(F27,$F$7:$F$27)</f>
        <v>15</v>
      </c>
      <c r="H27" s="119">
        <f>' '!H26</f>
        <v>0</v>
      </c>
      <c r="I27" s="120">
        <f>' '!J26</f>
        <v>2</v>
      </c>
      <c r="J27" s="120">
        <f t="shared" si="1"/>
        <v>12</v>
      </c>
      <c r="K27" s="119">
        <f>' '!K26</f>
        <v>0</v>
      </c>
      <c r="L27" s="120">
        <f>' '!M26</f>
        <v>6</v>
      </c>
      <c r="M27" s="120">
        <f t="shared" si="2"/>
        <v>4</v>
      </c>
      <c r="N27" s="119">
        <f>' '!N26</f>
        <v>3</v>
      </c>
      <c r="O27" s="127">
        <f>' '!P26</f>
        <v>6</v>
      </c>
      <c r="P27" s="120">
        <f t="shared" si="5"/>
        <v>8</v>
      </c>
      <c r="Q27" s="119">
        <f>' '!Q26</f>
        <v>4</v>
      </c>
      <c r="R27" s="127">
        <f>' '!S26</f>
        <v>5</v>
      </c>
      <c r="S27" s="120">
        <f t="shared" si="3"/>
        <v>9</v>
      </c>
      <c r="T27" s="30"/>
      <c r="U27" s="103"/>
    </row>
    <row r="28" spans="1:21">
      <c r="A28" s="197"/>
      <c r="B28" s="197"/>
      <c r="C28" s="197"/>
      <c r="D28" s="197"/>
      <c r="E28" s="197"/>
      <c r="F28" s="197"/>
      <c r="G28" s="197"/>
      <c r="U28" s="28"/>
    </row>
    <row r="29" spans="1:21">
      <c r="T29" s="1"/>
    </row>
  </sheetData>
  <mergeCells count="11">
    <mergeCell ref="A28:G28"/>
    <mergeCell ref="A3:A5"/>
    <mergeCell ref="B3:D4"/>
    <mergeCell ref="A1:S1"/>
    <mergeCell ref="L2:M2"/>
    <mergeCell ref="R2:S2"/>
    <mergeCell ref="E4:G4"/>
    <mergeCell ref="H4:J4"/>
    <mergeCell ref="K4:M4"/>
    <mergeCell ref="N4:P4"/>
    <mergeCell ref="Q4:S4"/>
  </mergeCells>
  <phoneticPr fontId="71" type="noConversion"/>
  <pageMargins left="0.75" right="0.75" top="1" bottom="1" header="0.5" footer="0.5"/>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3"/>
  <sheetViews>
    <sheetView workbookViewId="0">
      <selection activeCell="N17" sqref="N17"/>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s>
  <sheetData>
    <row r="1" spans="1:8" ht="52.5" customHeight="1">
      <c r="A1" s="205" t="s">
        <v>98</v>
      </c>
      <c r="B1" s="205"/>
      <c r="C1" s="205"/>
      <c r="D1" s="205"/>
      <c r="E1" s="205"/>
      <c r="F1" s="205"/>
      <c r="G1" s="205"/>
    </row>
    <row r="2" spans="1:8" ht="22.5">
      <c r="A2" s="91"/>
      <c r="B2" s="91"/>
      <c r="C2" s="92"/>
      <c r="D2" s="93"/>
      <c r="E2" s="93"/>
      <c r="F2" s="92"/>
      <c r="G2" s="93" t="s">
        <v>56</v>
      </c>
      <c r="H2" s="94"/>
    </row>
    <row r="3" spans="1:8" ht="11.25" customHeight="1">
      <c r="A3" s="213" t="s">
        <v>37</v>
      </c>
      <c r="B3" s="215" t="s">
        <v>35</v>
      </c>
      <c r="C3" s="92"/>
      <c r="D3" s="93"/>
      <c r="E3" s="93"/>
      <c r="F3" s="92"/>
      <c r="G3" s="93"/>
      <c r="H3" s="94"/>
    </row>
    <row r="4" spans="1:8" ht="52.5" customHeight="1">
      <c r="A4" s="214"/>
      <c r="B4" s="216"/>
      <c r="C4" s="95" t="s">
        <v>41</v>
      </c>
      <c r="D4" s="76" t="s">
        <v>42</v>
      </c>
      <c r="E4" s="86" t="s">
        <v>43</v>
      </c>
      <c r="F4" s="95" t="s">
        <v>44</v>
      </c>
      <c r="G4" s="75" t="s">
        <v>45</v>
      </c>
      <c r="H4" s="30"/>
    </row>
    <row r="5" spans="1:8" ht="24.95" customHeight="1">
      <c r="A5" s="96" t="s">
        <v>46</v>
      </c>
      <c r="B5" s="97">
        <v>1453</v>
      </c>
      <c r="C5" s="97">
        <v>548</v>
      </c>
      <c r="D5" s="97">
        <v>313</v>
      </c>
      <c r="E5" s="97">
        <v>160</v>
      </c>
      <c r="F5" s="97">
        <v>298</v>
      </c>
      <c r="G5" s="98">
        <v>134</v>
      </c>
      <c r="H5" s="99"/>
    </row>
    <row r="6" spans="1:8" ht="24.95" customHeight="1">
      <c r="A6" s="100" t="s">
        <v>47</v>
      </c>
      <c r="B6" s="97">
        <v>700</v>
      </c>
      <c r="C6" s="101">
        <v>204</v>
      </c>
      <c r="D6" s="101">
        <v>159</v>
      </c>
      <c r="E6" s="102">
        <v>78</v>
      </c>
      <c r="F6" s="101">
        <v>185</v>
      </c>
      <c r="G6" s="102">
        <v>74</v>
      </c>
      <c r="H6" s="103"/>
    </row>
    <row r="7" spans="1:8" ht="24.95" customHeight="1">
      <c r="A7" s="100" t="s">
        <v>48</v>
      </c>
      <c r="B7" s="97">
        <v>129</v>
      </c>
      <c r="C7" s="101">
        <v>51</v>
      </c>
      <c r="D7" s="101">
        <v>30</v>
      </c>
      <c r="E7" s="102">
        <v>8</v>
      </c>
      <c r="F7" s="101">
        <v>35</v>
      </c>
      <c r="G7" s="102">
        <v>5</v>
      </c>
      <c r="H7" s="103"/>
    </row>
    <row r="8" spans="1:8" s="90" customFormat="1" ht="24.95" customHeight="1">
      <c r="A8" s="100" t="s">
        <v>49</v>
      </c>
      <c r="B8" s="101">
        <v>103</v>
      </c>
      <c r="C8" s="101">
        <v>46</v>
      </c>
      <c r="D8" s="101">
        <v>21</v>
      </c>
      <c r="E8" s="102">
        <v>15</v>
      </c>
      <c r="F8" s="101">
        <v>9</v>
      </c>
      <c r="G8" s="102">
        <v>12</v>
      </c>
      <c r="H8" s="103"/>
    </row>
    <row r="9" spans="1:8" s="90" customFormat="1" ht="24.95" customHeight="1">
      <c r="A9" s="100" t="s">
        <v>50</v>
      </c>
      <c r="B9" s="101">
        <v>134</v>
      </c>
      <c r="C9" s="101">
        <v>74</v>
      </c>
      <c r="D9" s="101">
        <v>21</v>
      </c>
      <c r="E9" s="102">
        <v>12</v>
      </c>
      <c r="F9" s="101">
        <v>17</v>
      </c>
      <c r="G9" s="102">
        <v>10</v>
      </c>
      <c r="H9" s="103"/>
    </row>
    <row r="10" spans="1:8" s="90" customFormat="1" ht="24.95" customHeight="1">
      <c r="A10" s="100" t="s">
        <v>51</v>
      </c>
      <c r="B10" s="101">
        <v>78</v>
      </c>
      <c r="C10" s="101">
        <v>44</v>
      </c>
      <c r="D10" s="101">
        <v>14</v>
      </c>
      <c r="E10" s="102">
        <v>10</v>
      </c>
      <c r="F10" s="101">
        <v>6</v>
      </c>
      <c r="G10" s="102">
        <v>4</v>
      </c>
      <c r="H10" s="103"/>
    </row>
    <row r="11" spans="1:8" s="90" customFormat="1" ht="26.25" customHeight="1">
      <c r="A11" s="100" t="s">
        <v>52</v>
      </c>
      <c r="B11" s="101">
        <v>133</v>
      </c>
      <c r="C11" s="101">
        <v>64</v>
      </c>
      <c r="D11" s="101">
        <v>24</v>
      </c>
      <c r="E11" s="102">
        <v>13</v>
      </c>
      <c r="F11" s="101">
        <v>21</v>
      </c>
      <c r="G11" s="102">
        <v>11</v>
      </c>
      <c r="H11" s="103"/>
    </row>
    <row r="12" spans="1:8" s="90" customFormat="1" ht="27.75" customHeight="1">
      <c r="A12" s="100" t="s">
        <v>53</v>
      </c>
      <c r="B12" s="101">
        <v>176</v>
      </c>
      <c r="C12" s="101">
        <v>65</v>
      </c>
      <c r="D12" s="101">
        <v>44</v>
      </c>
      <c r="E12" s="102">
        <v>24</v>
      </c>
      <c r="F12" s="101">
        <v>25</v>
      </c>
      <c r="G12" s="102">
        <v>18</v>
      </c>
      <c r="H12" s="99"/>
    </row>
    <row r="13" spans="1:8">
      <c r="C13" s="1"/>
      <c r="D13" s="1"/>
      <c r="H13" s="30"/>
    </row>
  </sheetData>
  <mergeCells count="3">
    <mergeCell ref="A1:G1"/>
    <mergeCell ref="A3:A4"/>
    <mergeCell ref="B3:B4"/>
  </mergeCells>
  <phoneticPr fontId="71"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7"/>
  <sheetViews>
    <sheetView workbookViewId="0">
      <selection activeCell="S22" sqref="S22"/>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s>
  <sheetData>
    <row r="1" spans="1:14" ht="42.75" customHeight="1">
      <c r="A1" s="205" t="s">
        <v>99</v>
      </c>
      <c r="B1" s="205"/>
      <c r="C1" s="205"/>
      <c r="D1" s="205"/>
      <c r="E1" s="205"/>
      <c r="F1" s="205"/>
      <c r="G1" s="205"/>
      <c r="H1" s="205"/>
      <c r="I1" s="205"/>
      <c r="J1" s="205"/>
      <c r="K1" s="205"/>
      <c r="L1" s="205"/>
      <c r="M1" s="205"/>
    </row>
    <row r="2" spans="1:14" ht="18" customHeight="1">
      <c r="A2" s="2"/>
      <c r="B2" s="2"/>
      <c r="C2" s="2"/>
      <c r="D2" s="2"/>
      <c r="E2" s="2"/>
      <c r="F2" s="2"/>
      <c r="G2" s="24"/>
      <c r="H2" s="24"/>
      <c r="I2" s="24"/>
      <c r="J2" s="2"/>
      <c r="K2" s="2"/>
      <c r="L2" s="24" t="s">
        <v>56</v>
      </c>
      <c r="M2" s="24"/>
    </row>
    <row r="3" spans="1:14" ht="12" customHeight="1">
      <c r="A3" s="198" t="s">
        <v>37</v>
      </c>
      <c r="B3" s="202" t="s">
        <v>35</v>
      </c>
      <c r="C3" s="202"/>
      <c r="D3" s="2"/>
      <c r="E3" s="2"/>
      <c r="F3" s="2"/>
      <c r="G3" s="24"/>
      <c r="H3" s="24"/>
      <c r="I3" s="24"/>
      <c r="J3" s="2"/>
      <c r="K3" s="2"/>
      <c r="L3" s="24"/>
      <c r="M3" s="24"/>
    </row>
    <row r="4" spans="1:14" ht="49.5" customHeight="1">
      <c r="A4" s="199"/>
      <c r="B4" s="204"/>
      <c r="C4" s="204"/>
      <c r="D4" s="207" t="s">
        <v>41</v>
      </c>
      <c r="E4" s="209"/>
      <c r="F4" s="210" t="s">
        <v>42</v>
      </c>
      <c r="G4" s="212"/>
      <c r="H4" s="210" t="s">
        <v>43</v>
      </c>
      <c r="I4" s="211"/>
      <c r="J4" s="207" t="s">
        <v>44</v>
      </c>
      <c r="K4" s="209"/>
      <c r="L4" s="207" t="s">
        <v>45</v>
      </c>
      <c r="M4" s="208"/>
      <c r="N4" s="30"/>
    </row>
    <row r="5" spans="1:14" ht="30.75" customHeight="1">
      <c r="A5" s="217"/>
      <c r="B5" s="3" t="s">
        <v>100</v>
      </c>
      <c r="C5" s="77" t="s">
        <v>101</v>
      </c>
      <c r="D5" s="78" t="s">
        <v>61</v>
      </c>
      <c r="E5" s="77" t="s">
        <v>101</v>
      </c>
      <c r="F5" s="74" t="s">
        <v>61</v>
      </c>
      <c r="G5" s="77" t="s">
        <v>101</v>
      </c>
      <c r="H5" s="74" t="s">
        <v>61</v>
      </c>
      <c r="I5" s="5" t="s">
        <v>101</v>
      </c>
      <c r="J5" s="74" t="s">
        <v>61</v>
      </c>
      <c r="K5" s="77" t="s">
        <v>101</v>
      </c>
      <c r="L5" s="74" t="s">
        <v>61</v>
      </c>
      <c r="M5" s="87" t="s">
        <v>101</v>
      </c>
      <c r="N5" s="30"/>
    </row>
    <row r="6" spans="1:14" ht="18" customHeight="1">
      <c r="A6" s="79" t="s">
        <v>80</v>
      </c>
      <c r="B6" s="80">
        <v>47480</v>
      </c>
      <c r="C6" s="80" t="s">
        <v>81</v>
      </c>
      <c r="D6" s="80">
        <v>15341</v>
      </c>
      <c r="E6" s="80" t="s">
        <v>81</v>
      </c>
      <c r="F6" s="80">
        <v>12539</v>
      </c>
      <c r="G6" s="80" t="s">
        <v>81</v>
      </c>
      <c r="H6" s="80">
        <v>7756</v>
      </c>
      <c r="I6" s="80" t="s">
        <v>81</v>
      </c>
      <c r="J6" s="80">
        <v>7396</v>
      </c>
      <c r="K6" s="80" t="s">
        <v>81</v>
      </c>
      <c r="L6" s="80">
        <v>4448</v>
      </c>
      <c r="M6" s="88" t="s">
        <v>81</v>
      </c>
      <c r="N6" s="30"/>
    </row>
    <row r="7" spans="1:14" ht="18" customHeight="1">
      <c r="A7" s="81" t="s">
        <v>82</v>
      </c>
      <c r="B7" s="80">
        <v>14028</v>
      </c>
      <c r="C7" s="80">
        <f>RANK(B7,$B$7:$B$27)</f>
        <v>1</v>
      </c>
      <c r="D7" s="80">
        <v>3722</v>
      </c>
      <c r="E7" s="80">
        <f>RANK(D7,$D$7:$D$27)</f>
        <v>1</v>
      </c>
      <c r="F7" s="80">
        <v>3611</v>
      </c>
      <c r="G7" s="80">
        <f>RANK(F7,$F$7:$F$27)</f>
        <v>1</v>
      </c>
      <c r="H7" s="80">
        <v>3154</v>
      </c>
      <c r="I7" s="80">
        <f>RANK(H7,$H$7:$H$27)</f>
        <v>1</v>
      </c>
      <c r="J7" s="80">
        <v>2107</v>
      </c>
      <c r="K7" s="80">
        <f>RANK(J7,$J$7:$J$27)</f>
        <v>1</v>
      </c>
      <c r="L7" s="80">
        <v>1434</v>
      </c>
      <c r="M7" s="88">
        <f>RANK(L7,$L$7:$L$27)</f>
        <v>1</v>
      </c>
      <c r="N7" s="30"/>
    </row>
    <row r="8" spans="1:14" ht="18" customHeight="1">
      <c r="A8" s="81" t="s">
        <v>83</v>
      </c>
      <c r="B8" s="80">
        <v>1673</v>
      </c>
      <c r="C8" s="80">
        <f t="shared" ref="C8:C27" si="0">RANK(B8,$B$7:$B$27)</f>
        <v>8</v>
      </c>
      <c r="D8" s="80">
        <v>613</v>
      </c>
      <c r="E8" s="80">
        <f t="shared" ref="E8:E27" si="1">RANK(D8,$D$7:$D$27)</f>
        <v>10</v>
      </c>
      <c r="F8" s="80">
        <v>572</v>
      </c>
      <c r="G8" s="80">
        <f t="shared" ref="G8:G27" si="2">RANK(F8,$F$7:$F$27)</f>
        <v>7</v>
      </c>
      <c r="H8" s="80">
        <v>236</v>
      </c>
      <c r="I8" s="80">
        <f t="shared" ref="I8:I27" si="3">RANK(H8,$H$7:$H$27)</f>
        <v>8</v>
      </c>
      <c r="J8" s="80">
        <v>156</v>
      </c>
      <c r="K8" s="80">
        <f t="shared" ref="K8:K27" si="4">RANK(J8,$J$7:$J$27)</f>
        <v>15</v>
      </c>
      <c r="L8" s="80">
        <v>96</v>
      </c>
      <c r="M8" s="88">
        <f t="shared" ref="M8:M27" si="5">RANK(L8,$L$7:$L$27)</f>
        <v>15</v>
      </c>
      <c r="N8" s="30"/>
    </row>
    <row r="9" spans="1:14" ht="18" customHeight="1">
      <c r="A9" s="81" t="s">
        <v>84</v>
      </c>
      <c r="B9" s="80">
        <v>989</v>
      </c>
      <c r="C9" s="80">
        <f t="shared" si="0"/>
        <v>17</v>
      </c>
      <c r="D9" s="80">
        <v>375</v>
      </c>
      <c r="E9" s="80">
        <f t="shared" si="1"/>
        <v>15</v>
      </c>
      <c r="F9" s="80">
        <v>273</v>
      </c>
      <c r="G9" s="80">
        <f t="shared" si="2"/>
        <v>17</v>
      </c>
      <c r="H9" s="80">
        <v>152</v>
      </c>
      <c r="I9" s="80">
        <f t="shared" si="3"/>
        <v>15</v>
      </c>
      <c r="J9" s="80">
        <v>101</v>
      </c>
      <c r="K9" s="80">
        <f t="shared" si="4"/>
        <v>18</v>
      </c>
      <c r="L9" s="80">
        <v>88</v>
      </c>
      <c r="M9" s="88">
        <f t="shared" si="5"/>
        <v>17</v>
      </c>
      <c r="N9" s="30"/>
    </row>
    <row r="10" spans="1:14" ht="18" customHeight="1">
      <c r="A10" s="81" t="s">
        <v>85</v>
      </c>
      <c r="B10" s="80">
        <v>2863</v>
      </c>
      <c r="C10" s="80">
        <f t="shared" si="0"/>
        <v>4</v>
      </c>
      <c r="D10" s="80">
        <v>781</v>
      </c>
      <c r="E10" s="80">
        <f t="shared" si="1"/>
        <v>7</v>
      </c>
      <c r="F10" s="80">
        <v>967</v>
      </c>
      <c r="G10" s="80">
        <f t="shared" si="2"/>
        <v>2</v>
      </c>
      <c r="H10" s="80">
        <v>502</v>
      </c>
      <c r="I10" s="80">
        <f t="shared" si="3"/>
        <v>3</v>
      </c>
      <c r="J10" s="80">
        <v>431</v>
      </c>
      <c r="K10" s="80">
        <f t="shared" si="4"/>
        <v>5</v>
      </c>
      <c r="L10" s="80">
        <v>182</v>
      </c>
      <c r="M10" s="88">
        <f t="shared" si="5"/>
        <v>8</v>
      </c>
      <c r="N10" s="30"/>
    </row>
    <row r="11" spans="1:14" ht="18" customHeight="1">
      <c r="A11" s="81" t="s">
        <v>86</v>
      </c>
      <c r="B11" s="80">
        <v>2377</v>
      </c>
      <c r="C11" s="80">
        <f t="shared" si="0"/>
        <v>7</v>
      </c>
      <c r="D11" s="80">
        <v>1290</v>
      </c>
      <c r="E11" s="80">
        <f t="shared" si="1"/>
        <v>2</v>
      </c>
      <c r="F11" s="80">
        <v>387</v>
      </c>
      <c r="G11" s="80">
        <f t="shared" si="2"/>
        <v>14</v>
      </c>
      <c r="H11" s="80">
        <v>175</v>
      </c>
      <c r="I11" s="80">
        <f t="shared" si="3"/>
        <v>12</v>
      </c>
      <c r="J11" s="80">
        <v>323</v>
      </c>
      <c r="K11" s="80">
        <f t="shared" si="4"/>
        <v>7</v>
      </c>
      <c r="L11" s="80">
        <v>202</v>
      </c>
      <c r="M11" s="88">
        <f t="shared" si="5"/>
        <v>6</v>
      </c>
      <c r="N11" s="30"/>
    </row>
    <row r="12" spans="1:14" ht="18" customHeight="1">
      <c r="A12" s="81" t="s">
        <v>87</v>
      </c>
      <c r="B12" s="80">
        <v>3231</v>
      </c>
      <c r="C12" s="80">
        <f t="shared" si="0"/>
        <v>2</v>
      </c>
      <c r="D12" s="80">
        <v>1110</v>
      </c>
      <c r="E12" s="80">
        <f t="shared" si="1"/>
        <v>3</v>
      </c>
      <c r="F12" s="80">
        <v>741</v>
      </c>
      <c r="G12" s="80">
        <f t="shared" si="2"/>
        <v>4</v>
      </c>
      <c r="H12" s="80">
        <v>438</v>
      </c>
      <c r="I12" s="80">
        <f t="shared" si="3"/>
        <v>5</v>
      </c>
      <c r="J12" s="80">
        <v>578</v>
      </c>
      <c r="K12" s="80">
        <f t="shared" si="4"/>
        <v>3</v>
      </c>
      <c r="L12" s="80">
        <v>364</v>
      </c>
      <c r="M12" s="88">
        <f t="shared" si="5"/>
        <v>2</v>
      </c>
      <c r="N12" s="30"/>
    </row>
    <row r="13" spans="1:14" ht="18" customHeight="1">
      <c r="A13" s="82" t="s">
        <v>30</v>
      </c>
      <c r="B13" s="83">
        <v>1453</v>
      </c>
      <c r="C13" s="83">
        <f t="shared" si="0"/>
        <v>14</v>
      </c>
      <c r="D13" s="83">
        <v>548</v>
      </c>
      <c r="E13" s="83">
        <f t="shared" si="1"/>
        <v>13</v>
      </c>
      <c r="F13" s="83">
        <v>313</v>
      </c>
      <c r="G13" s="83">
        <f t="shared" si="2"/>
        <v>15</v>
      </c>
      <c r="H13" s="83">
        <v>160</v>
      </c>
      <c r="I13" s="83">
        <f t="shared" si="3"/>
        <v>13</v>
      </c>
      <c r="J13" s="83">
        <v>298</v>
      </c>
      <c r="K13" s="83">
        <f t="shared" si="4"/>
        <v>8</v>
      </c>
      <c r="L13" s="83">
        <v>134</v>
      </c>
      <c r="M13" s="89">
        <f t="shared" si="5"/>
        <v>12</v>
      </c>
      <c r="N13" s="30"/>
    </row>
    <row r="14" spans="1:14" ht="18" customHeight="1">
      <c r="A14" s="81" t="s">
        <v>88</v>
      </c>
      <c r="B14" s="80">
        <v>1552</v>
      </c>
      <c r="C14" s="80">
        <f t="shared" si="0"/>
        <v>12</v>
      </c>
      <c r="D14" s="80">
        <v>589</v>
      </c>
      <c r="E14" s="80">
        <f t="shared" si="1"/>
        <v>12</v>
      </c>
      <c r="F14" s="80">
        <v>420</v>
      </c>
      <c r="G14" s="80">
        <f t="shared" si="2"/>
        <v>10</v>
      </c>
      <c r="H14" s="80">
        <v>120</v>
      </c>
      <c r="I14" s="80">
        <f t="shared" si="3"/>
        <v>17</v>
      </c>
      <c r="J14" s="80">
        <v>236</v>
      </c>
      <c r="K14" s="80">
        <f t="shared" si="4"/>
        <v>11</v>
      </c>
      <c r="L14" s="80">
        <v>187</v>
      </c>
      <c r="M14" s="88">
        <f t="shared" si="5"/>
        <v>7</v>
      </c>
      <c r="N14" s="30"/>
    </row>
    <row r="15" spans="1:14" ht="18" customHeight="1">
      <c r="A15" s="81" t="s">
        <v>89</v>
      </c>
      <c r="B15" s="80">
        <v>1210</v>
      </c>
      <c r="C15" s="80">
        <f t="shared" si="0"/>
        <v>16</v>
      </c>
      <c r="D15" s="80">
        <v>414</v>
      </c>
      <c r="E15" s="80">
        <f t="shared" si="1"/>
        <v>14</v>
      </c>
      <c r="F15" s="80">
        <v>393</v>
      </c>
      <c r="G15" s="80">
        <f t="shared" si="2"/>
        <v>13</v>
      </c>
      <c r="H15" s="80">
        <v>158</v>
      </c>
      <c r="I15" s="80">
        <f t="shared" si="3"/>
        <v>14</v>
      </c>
      <c r="J15" s="80">
        <v>139</v>
      </c>
      <c r="K15" s="80">
        <f t="shared" si="4"/>
        <v>17</v>
      </c>
      <c r="L15" s="80">
        <v>106</v>
      </c>
      <c r="M15" s="88">
        <f t="shared" si="5"/>
        <v>14</v>
      </c>
      <c r="N15" s="30"/>
    </row>
    <row r="16" spans="1:14" ht="18" customHeight="1">
      <c r="A16" s="81" t="s">
        <v>90</v>
      </c>
      <c r="B16" s="80">
        <v>1643</v>
      </c>
      <c r="C16" s="80">
        <f t="shared" si="0"/>
        <v>10</v>
      </c>
      <c r="D16" s="80">
        <v>634</v>
      </c>
      <c r="E16" s="80">
        <f t="shared" si="1"/>
        <v>9</v>
      </c>
      <c r="F16" s="80">
        <v>445</v>
      </c>
      <c r="G16" s="80">
        <f t="shared" si="2"/>
        <v>9</v>
      </c>
      <c r="H16" s="80">
        <v>187</v>
      </c>
      <c r="I16" s="80">
        <f t="shared" si="3"/>
        <v>11</v>
      </c>
      <c r="J16" s="80">
        <v>216</v>
      </c>
      <c r="K16" s="80">
        <f t="shared" si="4"/>
        <v>14</v>
      </c>
      <c r="L16" s="80">
        <v>161</v>
      </c>
      <c r="M16" s="88">
        <f t="shared" si="5"/>
        <v>11</v>
      </c>
      <c r="N16" s="30"/>
    </row>
    <row r="17" spans="1:14" ht="18" customHeight="1">
      <c r="A17" s="84" t="s">
        <v>31</v>
      </c>
      <c r="B17" s="83">
        <v>2620</v>
      </c>
      <c r="C17" s="83">
        <f t="shared" si="0"/>
        <v>5</v>
      </c>
      <c r="D17" s="83">
        <v>796</v>
      </c>
      <c r="E17" s="83">
        <f t="shared" si="1"/>
        <v>6</v>
      </c>
      <c r="F17" s="83">
        <v>620</v>
      </c>
      <c r="G17" s="83">
        <f t="shared" si="2"/>
        <v>5</v>
      </c>
      <c r="H17" s="83">
        <v>492</v>
      </c>
      <c r="I17" s="83">
        <f t="shared" si="3"/>
        <v>4</v>
      </c>
      <c r="J17" s="83">
        <v>453</v>
      </c>
      <c r="K17" s="83">
        <f t="shared" si="4"/>
        <v>4</v>
      </c>
      <c r="L17" s="83">
        <v>259</v>
      </c>
      <c r="M17" s="89">
        <f t="shared" si="5"/>
        <v>3</v>
      </c>
      <c r="N17" s="30"/>
    </row>
    <row r="18" spans="1:14" ht="18" customHeight="1">
      <c r="A18" s="81" t="s">
        <v>91</v>
      </c>
      <c r="B18" s="80">
        <v>1579</v>
      </c>
      <c r="C18" s="80">
        <f t="shared" si="0"/>
        <v>11</v>
      </c>
      <c r="D18" s="80">
        <v>691</v>
      </c>
      <c r="E18" s="80">
        <f t="shared" si="1"/>
        <v>8</v>
      </c>
      <c r="F18" s="80">
        <v>295</v>
      </c>
      <c r="G18" s="80">
        <f t="shared" si="2"/>
        <v>16</v>
      </c>
      <c r="H18" s="80">
        <v>119</v>
      </c>
      <c r="I18" s="80">
        <f t="shared" si="3"/>
        <v>18</v>
      </c>
      <c r="J18" s="80">
        <v>219</v>
      </c>
      <c r="K18" s="80">
        <f t="shared" si="4"/>
        <v>13</v>
      </c>
      <c r="L18" s="80">
        <v>255</v>
      </c>
      <c r="M18" s="88">
        <f t="shared" si="5"/>
        <v>4</v>
      </c>
      <c r="N18" s="30"/>
    </row>
    <row r="19" spans="1:14" ht="18" customHeight="1">
      <c r="A19" s="81" t="s">
        <v>92</v>
      </c>
      <c r="B19" s="80">
        <v>2937</v>
      </c>
      <c r="C19" s="80">
        <f t="shared" si="0"/>
        <v>3</v>
      </c>
      <c r="D19" s="80">
        <v>871</v>
      </c>
      <c r="E19" s="80">
        <f t="shared" si="1"/>
        <v>5</v>
      </c>
      <c r="F19" s="80">
        <v>924</v>
      </c>
      <c r="G19" s="80">
        <f t="shared" si="2"/>
        <v>3</v>
      </c>
      <c r="H19" s="80">
        <v>309</v>
      </c>
      <c r="I19" s="80">
        <f t="shared" si="3"/>
        <v>6</v>
      </c>
      <c r="J19" s="80">
        <v>654</v>
      </c>
      <c r="K19" s="80">
        <f t="shared" si="4"/>
        <v>2</v>
      </c>
      <c r="L19" s="80">
        <v>179</v>
      </c>
      <c r="M19" s="88">
        <f t="shared" si="5"/>
        <v>9</v>
      </c>
      <c r="N19" s="30"/>
    </row>
    <row r="20" spans="1:14" ht="18" customHeight="1">
      <c r="A20" s="84" t="s">
        <v>32</v>
      </c>
      <c r="B20" s="83">
        <v>1656</v>
      </c>
      <c r="C20" s="83">
        <f t="shared" si="0"/>
        <v>9</v>
      </c>
      <c r="D20" s="83">
        <v>604</v>
      </c>
      <c r="E20" s="83">
        <f t="shared" si="1"/>
        <v>11</v>
      </c>
      <c r="F20" s="83">
        <v>417</v>
      </c>
      <c r="G20" s="83">
        <f t="shared" si="2"/>
        <v>11</v>
      </c>
      <c r="H20" s="83">
        <v>234</v>
      </c>
      <c r="I20" s="83">
        <f t="shared" si="3"/>
        <v>9</v>
      </c>
      <c r="J20" s="83">
        <v>227</v>
      </c>
      <c r="K20" s="83">
        <f t="shared" si="4"/>
        <v>12</v>
      </c>
      <c r="L20" s="83">
        <v>174</v>
      </c>
      <c r="M20" s="89">
        <f t="shared" si="5"/>
        <v>10</v>
      </c>
      <c r="N20" s="30"/>
    </row>
    <row r="21" spans="1:14" ht="18" customHeight="1">
      <c r="A21" s="84" t="s">
        <v>33</v>
      </c>
      <c r="B21" s="83">
        <v>2530</v>
      </c>
      <c r="C21" s="83">
        <f t="shared" si="0"/>
        <v>6</v>
      </c>
      <c r="D21" s="83">
        <v>886</v>
      </c>
      <c r="E21" s="83">
        <f t="shared" si="1"/>
        <v>4</v>
      </c>
      <c r="F21" s="83">
        <v>588</v>
      </c>
      <c r="G21" s="83">
        <f t="shared" si="2"/>
        <v>6</v>
      </c>
      <c r="H21" s="83">
        <v>572</v>
      </c>
      <c r="I21" s="83">
        <f t="shared" si="3"/>
        <v>2</v>
      </c>
      <c r="J21" s="83">
        <v>276</v>
      </c>
      <c r="K21" s="83">
        <f t="shared" si="4"/>
        <v>9</v>
      </c>
      <c r="L21" s="83">
        <v>208</v>
      </c>
      <c r="M21" s="89">
        <f t="shared" si="5"/>
        <v>5</v>
      </c>
      <c r="N21" s="30"/>
    </row>
    <row r="22" spans="1:14" ht="18" customHeight="1">
      <c r="A22" s="81" t="s">
        <v>93</v>
      </c>
      <c r="B22" s="80">
        <v>947</v>
      </c>
      <c r="C22" s="80">
        <f t="shared" si="0"/>
        <v>18</v>
      </c>
      <c r="D22" s="80">
        <v>348</v>
      </c>
      <c r="E22" s="80">
        <f t="shared" si="1"/>
        <v>16</v>
      </c>
      <c r="F22" s="80">
        <v>256</v>
      </c>
      <c r="G22" s="80">
        <f t="shared" si="2"/>
        <v>18</v>
      </c>
      <c r="H22" s="80">
        <v>151</v>
      </c>
      <c r="I22" s="80">
        <f t="shared" si="3"/>
        <v>16</v>
      </c>
      <c r="J22" s="80">
        <v>98</v>
      </c>
      <c r="K22" s="80">
        <f t="shared" si="4"/>
        <v>19</v>
      </c>
      <c r="L22" s="80">
        <v>94</v>
      </c>
      <c r="M22" s="88">
        <f t="shared" si="5"/>
        <v>16</v>
      </c>
      <c r="N22" s="30"/>
    </row>
    <row r="23" spans="1:14" ht="18" customHeight="1">
      <c r="A23" s="84" t="s">
        <v>34</v>
      </c>
      <c r="B23" s="83">
        <v>1488</v>
      </c>
      <c r="C23" s="83">
        <f t="shared" si="0"/>
        <v>13</v>
      </c>
      <c r="D23" s="83">
        <v>325</v>
      </c>
      <c r="E23" s="83">
        <f t="shared" si="1"/>
        <v>17</v>
      </c>
      <c r="F23" s="83">
        <v>487</v>
      </c>
      <c r="G23" s="83">
        <f t="shared" si="2"/>
        <v>8</v>
      </c>
      <c r="H23" s="83">
        <v>294</v>
      </c>
      <c r="I23" s="83">
        <f t="shared" si="3"/>
        <v>7</v>
      </c>
      <c r="J23" s="83">
        <v>248</v>
      </c>
      <c r="K23" s="83">
        <f t="shared" si="4"/>
        <v>10</v>
      </c>
      <c r="L23" s="83">
        <v>134</v>
      </c>
      <c r="M23" s="89">
        <f t="shared" si="5"/>
        <v>12</v>
      </c>
      <c r="N23" s="30"/>
    </row>
    <row r="24" spans="1:14" ht="18" customHeight="1">
      <c r="A24" s="81" t="s">
        <v>94</v>
      </c>
      <c r="B24" s="80">
        <v>617</v>
      </c>
      <c r="C24" s="80">
        <f t="shared" si="0"/>
        <v>19</v>
      </c>
      <c r="D24" s="80">
        <v>253</v>
      </c>
      <c r="E24" s="80">
        <f t="shared" si="1"/>
        <v>19</v>
      </c>
      <c r="F24" s="80">
        <v>167</v>
      </c>
      <c r="G24" s="80">
        <f t="shared" si="2"/>
        <v>19</v>
      </c>
      <c r="H24" s="80">
        <v>53</v>
      </c>
      <c r="I24" s="80">
        <f t="shared" si="3"/>
        <v>19</v>
      </c>
      <c r="J24" s="80">
        <v>65</v>
      </c>
      <c r="K24" s="80">
        <f t="shared" si="4"/>
        <v>21</v>
      </c>
      <c r="L24" s="80">
        <v>79</v>
      </c>
      <c r="M24" s="88">
        <f t="shared" si="5"/>
        <v>19</v>
      </c>
      <c r="N24" s="30"/>
    </row>
    <row r="25" spans="1:14" ht="18" customHeight="1">
      <c r="A25" s="81" t="s">
        <v>95</v>
      </c>
      <c r="B25" s="80">
        <v>458</v>
      </c>
      <c r="C25" s="80">
        <f t="shared" si="0"/>
        <v>20</v>
      </c>
      <c r="D25" s="80">
        <v>135</v>
      </c>
      <c r="E25" s="80">
        <f t="shared" si="1"/>
        <v>20</v>
      </c>
      <c r="F25" s="80">
        <v>130</v>
      </c>
      <c r="G25" s="80">
        <f t="shared" si="2"/>
        <v>20</v>
      </c>
      <c r="H25" s="80">
        <v>34</v>
      </c>
      <c r="I25" s="80">
        <f t="shared" si="3"/>
        <v>20</v>
      </c>
      <c r="J25" s="80">
        <v>147</v>
      </c>
      <c r="K25" s="80">
        <f t="shared" si="4"/>
        <v>16</v>
      </c>
      <c r="L25" s="80">
        <v>12</v>
      </c>
      <c r="M25" s="88">
        <f t="shared" si="5"/>
        <v>21</v>
      </c>
      <c r="N25" s="30"/>
    </row>
    <row r="26" spans="1:14" ht="18" customHeight="1">
      <c r="A26" s="81" t="s">
        <v>96</v>
      </c>
      <c r="B26" s="80">
        <v>309</v>
      </c>
      <c r="C26" s="80">
        <f t="shared" si="0"/>
        <v>21</v>
      </c>
      <c r="D26" s="80">
        <v>66</v>
      </c>
      <c r="E26" s="80">
        <f t="shared" si="1"/>
        <v>21</v>
      </c>
      <c r="F26" s="80">
        <v>123</v>
      </c>
      <c r="G26" s="80">
        <f t="shared" si="2"/>
        <v>21</v>
      </c>
      <c r="H26" s="80">
        <v>18</v>
      </c>
      <c r="I26" s="80">
        <f t="shared" si="3"/>
        <v>21</v>
      </c>
      <c r="J26" s="80">
        <v>88</v>
      </c>
      <c r="K26" s="80">
        <f t="shared" si="4"/>
        <v>20</v>
      </c>
      <c r="L26" s="80">
        <v>14</v>
      </c>
      <c r="M26" s="88">
        <f t="shared" si="5"/>
        <v>20</v>
      </c>
      <c r="N26" s="30"/>
    </row>
    <row r="27" spans="1:14" ht="18" customHeight="1">
      <c r="A27" s="85" t="s">
        <v>97</v>
      </c>
      <c r="B27" s="80">
        <v>1324</v>
      </c>
      <c r="C27" s="80">
        <f t="shared" si="0"/>
        <v>15</v>
      </c>
      <c r="D27" s="80">
        <v>291</v>
      </c>
      <c r="E27" s="80">
        <f t="shared" si="1"/>
        <v>18</v>
      </c>
      <c r="F27" s="80">
        <v>413</v>
      </c>
      <c r="G27" s="80">
        <f t="shared" si="2"/>
        <v>12</v>
      </c>
      <c r="H27" s="80">
        <v>198</v>
      </c>
      <c r="I27" s="80">
        <f t="shared" si="3"/>
        <v>10</v>
      </c>
      <c r="J27" s="80">
        <v>336</v>
      </c>
      <c r="K27" s="80">
        <f t="shared" si="4"/>
        <v>6</v>
      </c>
      <c r="L27" s="80">
        <v>86</v>
      </c>
      <c r="M27" s="88">
        <f t="shared" si="5"/>
        <v>18</v>
      </c>
      <c r="N27" s="30"/>
    </row>
  </sheetData>
  <mergeCells count="8">
    <mergeCell ref="A1:M1"/>
    <mergeCell ref="D4:E4"/>
    <mergeCell ref="F4:G4"/>
    <mergeCell ref="H4:I4"/>
    <mergeCell ref="J4:K4"/>
    <mergeCell ref="L4:M4"/>
    <mergeCell ref="A3:A5"/>
    <mergeCell ref="B3:C4"/>
  </mergeCells>
  <phoneticPr fontId="71"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5"/>
  <sheetViews>
    <sheetView showZeros="0" topLeftCell="A28" workbookViewId="0">
      <selection activeCell="G47" sqref="G47"/>
    </sheetView>
  </sheetViews>
  <sheetFormatPr defaultColWidth="9" defaultRowHeight="14.25"/>
  <cols>
    <col min="1" max="1" width="41.625" customWidth="1"/>
    <col min="2" max="2" width="17.875" customWidth="1"/>
    <col min="3" max="3" width="18.375" customWidth="1"/>
  </cols>
  <sheetData>
    <row r="1" spans="1:4" ht="34.5" customHeight="1">
      <c r="A1" s="218" t="s">
        <v>102</v>
      </c>
      <c r="B1" s="218"/>
      <c r="C1" s="218"/>
    </row>
    <row r="2" spans="1:4" ht="22.5">
      <c r="A2" s="59"/>
      <c r="B2" s="59"/>
      <c r="C2" s="27" t="s">
        <v>56</v>
      </c>
    </row>
    <row r="3" spans="1:4">
      <c r="A3" s="60" t="s">
        <v>59</v>
      </c>
      <c r="B3" s="61" t="s">
        <v>61</v>
      </c>
      <c r="C3" s="62" t="s">
        <v>62</v>
      </c>
      <c r="D3" s="63"/>
    </row>
    <row r="4" spans="1:4">
      <c r="A4" s="37" t="s">
        <v>19</v>
      </c>
      <c r="B4" s="62"/>
      <c r="C4" s="62">
        <f>SUM(C6+C16+C26+C37+C47)</f>
        <v>10</v>
      </c>
      <c r="D4" s="63"/>
    </row>
    <row r="5" spans="1:4">
      <c r="A5" s="64" t="s">
        <v>63</v>
      </c>
      <c r="B5" s="65"/>
      <c r="C5" s="66"/>
      <c r="D5" s="28"/>
    </row>
    <row r="6" spans="1:4">
      <c r="A6" s="67" t="s">
        <v>64</v>
      </c>
      <c r="B6" s="68"/>
      <c r="C6" s="68">
        <f>SUM(C7:C14)</f>
        <v>0</v>
      </c>
      <c r="D6" s="28"/>
    </row>
    <row r="7" spans="1:4">
      <c r="A7" s="43" t="s">
        <v>65</v>
      </c>
      <c r="B7" s="69"/>
      <c r="C7" s="69"/>
      <c r="D7" s="28"/>
    </row>
    <row r="8" spans="1:4">
      <c r="A8" s="43" t="s">
        <v>66</v>
      </c>
      <c r="B8" s="69"/>
      <c r="C8" s="69"/>
      <c r="D8" s="28"/>
    </row>
    <row r="9" spans="1:4">
      <c r="A9" s="43" t="s">
        <v>67</v>
      </c>
      <c r="B9" s="69"/>
      <c r="C9" s="69"/>
      <c r="D9" s="28"/>
    </row>
    <row r="10" spans="1:4">
      <c r="A10" s="43" t="s">
        <v>68</v>
      </c>
      <c r="B10" s="69"/>
      <c r="C10" s="69"/>
      <c r="D10" s="28"/>
    </row>
    <row r="11" spans="1:4">
      <c r="A11" s="43" t="s">
        <v>69</v>
      </c>
      <c r="B11" s="69"/>
      <c r="C11" s="69"/>
      <c r="D11" s="28"/>
    </row>
    <row r="12" spans="1:4">
      <c r="A12" s="43" t="s">
        <v>70</v>
      </c>
      <c r="B12" s="69"/>
      <c r="C12" s="69"/>
      <c r="D12" s="28"/>
    </row>
    <row r="13" spans="1:4">
      <c r="A13" s="43" t="s">
        <v>71</v>
      </c>
      <c r="B13" s="69"/>
      <c r="C13" s="69"/>
      <c r="D13" s="28"/>
    </row>
    <row r="14" spans="1:4">
      <c r="A14" s="43" t="s">
        <v>72</v>
      </c>
      <c r="B14" s="69"/>
      <c r="C14" s="69"/>
      <c r="D14" s="28"/>
    </row>
    <row r="15" spans="1:4">
      <c r="A15" s="64" t="s">
        <v>103</v>
      </c>
      <c r="B15" s="65"/>
      <c r="C15" s="70"/>
      <c r="D15" s="28"/>
    </row>
    <row r="16" spans="1:4">
      <c r="A16" s="67" t="s">
        <v>64</v>
      </c>
      <c r="B16" s="71"/>
      <c r="C16" s="72"/>
      <c r="D16" s="28"/>
    </row>
    <row r="17" spans="1:4">
      <c r="A17" s="43" t="s">
        <v>65</v>
      </c>
      <c r="B17" s="56"/>
      <c r="C17" s="73"/>
      <c r="D17" s="28"/>
    </row>
    <row r="18" spans="1:4">
      <c r="A18" s="43" t="s">
        <v>66</v>
      </c>
      <c r="B18" s="56"/>
      <c r="C18" s="73"/>
      <c r="D18" s="28"/>
    </row>
    <row r="19" spans="1:4">
      <c r="A19" s="43" t="s">
        <v>67</v>
      </c>
      <c r="B19" s="56"/>
      <c r="C19" s="73"/>
      <c r="D19" s="28"/>
    </row>
    <row r="20" spans="1:4">
      <c r="A20" s="43" t="s">
        <v>68</v>
      </c>
      <c r="B20" s="56"/>
      <c r="C20" s="73"/>
      <c r="D20" s="28"/>
    </row>
    <row r="21" spans="1:4">
      <c r="A21" s="43" t="s">
        <v>69</v>
      </c>
      <c r="B21" s="56"/>
      <c r="C21" s="73"/>
      <c r="D21" s="28"/>
    </row>
    <row r="22" spans="1:4">
      <c r="A22" s="43" t="s">
        <v>70</v>
      </c>
      <c r="B22" s="56"/>
      <c r="C22" s="73"/>
      <c r="D22" s="28"/>
    </row>
    <row r="23" spans="1:4">
      <c r="A23" s="43" t="s">
        <v>71</v>
      </c>
      <c r="B23" s="56"/>
      <c r="C23" s="73"/>
      <c r="D23" s="28"/>
    </row>
    <row r="24" spans="1:4">
      <c r="A24" s="43" t="s">
        <v>72</v>
      </c>
      <c r="B24" s="56"/>
      <c r="C24" s="73"/>
      <c r="D24" s="28"/>
    </row>
    <row r="25" spans="1:4">
      <c r="A25" s="64" t="s">
        <v>104</v>
      </c>
      <c r="B25" s="65"/>
      <c r="C25" s="73"/>
      <c r="D25" s="28"/>
    </row>
    <row r="26" spans="1:4">
      <c r="A26" s="67" t="s">
        <v>64</v>
      </c>
      <c r="B26" s="72"/>
      <c r="C26" s="72"/>
      <c r="D26" s="28"/>
    </row>
    <row r="27" spans="1:4">
      <c r="A27" s="43" t="s">
        <v>65</v>
      </c>
      <c r="B27" s="73"/>
      <c r="C27" s="73"/>
      <c r="D27" s="28"/>
    </row>
    <row r="28" spans="1:4">
      <c r="A28" s="43" t="s">
        <v>66</v>
      </c>
      <c r="B28" s="73"/>
      <c r="C28" s="73"/>
      <c r="D28" s="28"/>
    </row>
    <row r="29" spans="1:4">
      <c r="A29" s="43" t="s">
        <v>67</v>
      </c>
      <c r="B29" s="73"/>
      <c r="C29" s="73"/>
      <c r="D29" s="28"/>
    </row>
    <row r="30" spans="1:4">
      <c r="A30" s="43" t="s">
        <v>68</v>
      </c>
      <c r="B30" s="73"/>
      <c r="C30" s="70"/>
      <c r="D30" s="28"/>
    </row>
    <row r="31" spans="1:4">
      <c r="A31" s="43" t="s">
        <v>69</v>
      </c>
      <c r="B31" s="73"/>
      <c r="C31" s="70"/>
      <c r="D31" s="28"/>
    </row>
    <row r="32" spans="1:4">
      <c r="A32" s="43" t="s">
        <v>70</v>
      </c>
      <c r="B32" s="73"/>
      <c r="C32" s="70"/>
      <c r="D32" s="28"/>
    </row>
    <row r="33" spans="1:4">
      <c r="A33" s="43" t="s">
        <v>71</v>
      </c>
      <c r="B33" s="73"/>
      <c r="C33" s="70"/>
      <c r="D33" s="28"/>
    </row>
    <row r="34" spans="1:4">
      <c r="A34" s="43" t="s">
        <v>72</v>
      </c>
      <c r="B34" s="73"/>
      <c r="C34" s="70"/>
      <c r="D34" s="28"/>
    </row>
    <row r="35" spans="1:4">
      <c r="A35" s="64" t="s">
        <v>75</v>
      </c>
      <c r="B35" s="73"/>
      <c r="C35" s="70"/>
      <c r="D35" s="28"/>
    </row>
    <row r="36" spans="1:4">
      <c r="A36" s="64" t="s">
        <v>76</v>
      </c>
      <c r="B36" s="66"/>
      <c r="C36" s="69"/>
      <c r="D36" s="28"/>
    </row>
    <row r="37" spans="1:4">
      <c r="A37" s="67" t="s">
        <v>64</v>
      </c>
      <c r="B37" s="72"/>
      <c r="C37" s="72">
        <f>SUM(C38:C44)</f>
        <v>7</v>
      </c>
      <c r="D37" s="28"/>
    </row>
    <row r="38" spans="1:4">
      <c r="A38" s="43" t="s">
        <v>65</v>
      </c>
      <c r="B38" s="73"/>
      <c r="C38" s="73">
        <v>7</v>
      </c>
      <c r="D38" s="28"/>
    </row>
    <row r="39" spans="1:4">
      <c r="A39" s="43" t="s">
        <v>66</v>
      </c>
      <c r="B39" s="73"/>
      <c r="C39" s="73"/>
      <c r="D39" s="28"/>
    </row>
    <row r="40" spans="1:4">
      <c r="A40" s="43" t="s">
        <v>67</v>
      </c>
      <c r="B40" s="73"/>
      <c r="C40" s="73"/>
      <c r="D40" s="28"/>
    </row>
    <row r="41" spans="1:4">
      <c r="A41" s="43" t="s">
        <v>68</v>
      </c>
      <c r="B41" s="73"/>
      <c r="C41" s="73"/>
      <c r="D41" s="28"/>
    </row>
    <row r="42" spans="1:4">
      <c r="A42" s="43" t="s">
        <v>69</v>
      </c>
      <c r="B42" s="73"/>
      <c r="C42" s="73"/>
      <c r="D42" s="28"/>
    </row>
    <row r="43" spans="1:4">
      <c r="A43" s="43" t="s">
        <v>70</v>
      </c>
      <c r="B43" s="73"/>
      <c r="C43" s="73"/>
      <c r="D43" s="28"/>
    </row>
    <row r="44" spans="1:4">
      <c r="A44" s="43" t="s">
        <v>71</v>
      </c>
      <c r="B44" s="73"/>
      <c r="C44" s="73"/>
      <c r="D44" s="28"/>
    </row>
    <row r="45" spans="1:4">
      <c r="A45" s="43" t="s">
        <v>72</v>
      </c>
      <c r="B45" s="73"/>
      <c r="C45" s="73"/>
      <c r="D45" s="28"/>
    </row>
    <row r="46" spans="1:4">
      <c r="A46" s="64" t="s">
        <v>77</v>
      </c>
      <c r="B46" s="65"/>
      <c r="C46" s="65"/>
      <c r="D46" s="28"/>
    </row>
    <row r="47" spans="1:4">
      <c r="A47" s="64" t="s">
        <v>64</v>
      </c>
      <c r="B47" s="72"/>
      <c r="C47" s="72">
        <f>SUM(C48:C54)</f>
        <v>3</v>
      </c>
      <c r="D47" s="28"/>
    </row>
    <row r="48" spans="1:4">
      <c r="A48" s="43" t="s">
        <v>65</v>
      </c>
      <c r="B48" s="73"/>
      <c r="C48" s="73"/>
      <c r="D48" s="28"/>
    </row>
    <row r="49" spans="1:4">
      <c r="A49" s="43" t="s">
        <v>66</v>
      </c>
      <c r="B49" s="56"/>
      <c r="C49" s="56">
        <v>1</v>
      </c>
      <c r="D49" s="28"/>
    </row>
    <row r="50" spans="1:4">
      <c r="A50" s="43" t="s">
        <v>67</v>
      </c>
      <c r="B50" s="56"/>
      <c r="C50" s="56"/>
      <c r="D50" s="28"/>
    </row>
    <row r="51" spans="1:4">
      <c r="A51" s="43" t="s">
        <v>68</v>
      </c>
      <c r="B51" s="56"/>
      <c r="C51" s="56">
        <v>1</v>
      </c>
      <c r="D51" s="28"/>
    </row>
    <row r="52" spans="1:4">
      <c r="A52" s="43" t="s">
        <v>69</v>
      </c>
      <c r="B52" s="56"/>
      <c r="C52" s="56"/>
      <c r="D52" s="28"/>
    </row>
    <row r="53" spans="1:4">
      <c r="A53" s="43" t="s">
        <v>70</v>
      </c>
      <c r="B53" s="56"/>
      <c r="C53" s="56"/>
      <c r="D53" s="28"/>
    </row>
    <row r="54" spans="1:4">
      <c r="A54" s="43" t="s">
        <v>71</v>
      </c>
      <c r="B54" s="56"/>
      <c r="C54" s="56">
        <v>1</v>
      </c>
      <c r="D54" s="28"/>
    </row>
    <row r="55" spans="1:4">
      <c r="A55" s="219"/>
      <c r="B55" s="219"/>
      <c r="C55" s="219"/>
    </row>
  </sheetData>
  <mergeCells count="2">
    <mergeCell ref="A1:C1"/>
    <mergeCell ref="A55:C55"/>
  </mergeCells>
  <phoneticPr fontId="7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申报规定</vt:lpstr>
      <vt:lpstr>概况</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分县区四上单位入库台账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2021-03-26T08:21:05Z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674A1A0FBAD348D3B7992A724AD1762C</vt:lpwstr>
  </property>
</Properties>
</file>